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DS PHONG THI" sheetId="1" r:id="rId1"/>
    <sheet name="sx" sheetId="2" r:id="rId2"/>
    <sheet name="Sheet1" sheetId="3" r:id="rId3"/>
    <sheet name="kq_xepthu" sheetId="4" r:id="rId4"/>
    <sheet name="kq_xepthu (2)" sheetId="5" r:id="rId5"/>
    <sheet name="baocao_kqks" sheetId="6" r:id="rId6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<sst xmlns="http://schemas.openxmlformats.org/spreadsheetml/2006/main" count="1194" uniqueCount="184">
  <si>
    <t>TRƯỜNG THCS CẨM VĂN</t>
  </si>
  <si>
    <t>Họ và tên</t>
  </si>
  <si>
    <t>Ngày sinh</t>
  </si>
  <si>
    <t>Nguyễn Văn Đại</t>
  </si>
  <si>
    <t>HIỂU TRƯỞNG</t>
  </si>
  <si>
    <t>Nguyễn Thị Thanh Huyền</t>
  </si>
  <si>
    <t>Nguyễn Thị Thùy</t>
  </si>
  <si>
    <t>Phạm Thị Huyền Trang</t>
  </si>
  <si>
    <t>Phạm Thế Anh</t>
  </si>
  <si>
    <t>Nguyễn Thị Vân</t>
  </si>
  <si>
    <t>Phùng Văn An</t>
  </si>
  <si>
    <t>Phạm Lam Anh</t>
  </si>
  <si>
    <t>Phùng Quang Anh</t>
  </si>
  <si>
    <t>Trần Quang Anh</t>
  </si>
  <si>
    <t>Phạm Quốc Anh</t>
  </si>
  <si>
    <t>Phạm Thị Hải Anh</t>
  </si>
  <si>
    <t>Phạm Thị Quế Anh</t>
  </si>
  <si>
    <t>Lê Bá Tuấn Anh</t>
  </si>
  <si>
    <t>Phạm Đăng Bách</t>
  </si>
  <si>
    <t>Nguyễn Thế Bảo</t>
  </si>
  <si>
    <t>Nguyễn Ngọc Cảnh</t>
  </si>
  <si>
    <t>Ngô Văn Công</t>
  </si>
  <si>
    <t>Phạm Văn Cừ</t>
  </si>
  <si>
    <t>Hoàng Kim Cương</t>
  </si>
  <si>
    <t>Ngô Chí Cường</t>
  </si>
  <si>
    <t>Hà Mạnh Cường</t>
  </si>
  <si>
    <t>Phạm Mạnh Cường</t>
  </si>
  <si>
    <t>Nguyễn Khắc Doanh</t>
  </si>
  <si>
    <t>Nguyễn Thị Duyên</t>
  </si>
  <si>
    <t>Nguyễn Thị Thảo Duyên</t>
  </si>
  <si>
    <t>Nguyễn Thành Đạt</t>
  </si>
  <si>
    <t>Phạm Minh Đức</t>
  </si>
  <si>
    <t>Nguyễn Thị Giang</t>
  </si>
  <si>
    <t>Nguyễn Đình Hải</t>
  </si>
  <si>
    <t>Đỗ Anh Hào</t>
  </si>
  <si>
    <t>Nguyễn Thị Hằng</t>
  </si>
  <si>
    <t>Phạm Phương Bảo Hân</t>
  </si>
  <si>
    <t>Trần Đại Hiệp</t>
  </si>
  <si>
    <t>Nguyễn Duy Hiếu</t>
  </si>
  <si>
    <t>Trần Đức Huy</t>
  </si>
  <si>
    <t>Ngô Thị  Huyền</t>
  </si>
  <si>
    <t>Nguyễn Thị Thu Huyền</t>
  </si>
  <si>
    <t>Nguyễn Thảo Hương</t>
  </si>
  <si>
    <t>Nguyễn Thị Lan Hương</t>
  </si>
  <si>
    <t>Vũ Thị Mai Hương</t>
  </si>
  <si>
    <t>Phạm Gia Khánh</t>
  </si>
  <si>
    <t>Nguyễn Thị Lan</t>
  </si>
  <si>
    <t>Lương Vân Lan</t>
  </si>
  <si>
    <t>Phạm Thị Liên</t>
  </si>
  <si>
    <t>Phạm Giang Linh</t>
  </si>
  <si>
    <t>Lê Thùy Linh</t>
  </si>
  <si>
    <t>Nguyễn Văn Linh</t>
  </si>
  <si>
    <t>Nguyễn Thị Hà Linh</t>
  </si>
  <si>
    <t>Đoàn Văn Lộc</t>
  </si>
  <si>
    <t>Nguyễn Thị Cẩm Ly</t>
  </si>
  <si>
    <t>Nguyễn Thị Mai</t>
  </si>
  <si>
    <t>Phạm Thị Bích Mai</t>
  </si>
  <si>
    <t>Nguyễn Thị Trà My</t>
  </si>
  <si>
    <t>Đoàn Thị Ngân</t>
  </si>
  <si>
    <t>Nguyễn Thị Bích Ngọc</t>
  </si>
  <si>
    <t>Nguyễn Thị Minh Ngọc</t>
  </si>
  <si>
    <t>Lê Thị Hồng Nhung</t>
  </si>
  <si>
    <t>Hoàng Văn Phan</t>
  </si>
  <si>
    <t>Đoàn Văn Hoàng Phúc</t>
  </si>
  <si>
    <t>Nguyễn Diệu Phương</t>
  </si>
  <si>
    <t>Nguyễn Mai Phương</t>
  </si>
  <si>
    <t>Nguyễn Thị Quyên</t>
  </si>
  <si>
    <t>Ngô Văn Thành</t>
  </si>
  <si>
    <t>Nguyễn Văn Thành</t>
  </si>
  <si>
    <t>Trần Thị Thanh Thảo</t>
  </si>
  <si>
    <t>Nguyễn Thị Kim Thoa</t>
  </si>
  <si>
    <t>Phạm Minh Thu</t>
  </si>
  <si>
    <t>Nguyễn Thị Hoài Thu</t>
  </si>
  <si>
    <t>Phạm Thị Thanh Thủy</t>
  </si>
  <si>
    <t>Trần Thu Trang</t>
  </si>
  <si>
    <t>Nguyễn Văn Trường</t>
  </si>
  <si>
    <t>Ngô Ngọc Trưởng</t>
  </si>
  <si>
    <t>Lê Thanh Vân</t>
  </si>
  <si>
    <t>Nguyễn Thị Hồng Vân</t>
  </si>
  <si>
    <t>Phạm Thị Hải Vi</t>
  </si>
  <si>
    <t>Nguyễn Ngọc Vinh</t>
  </si>
  <si>
    <t>Phạm Thị Thanh Xuân</t>
  </si>
  <si>
    <t>Nguyễn Thị Hải Yến</t>
  </si>
  <si>
    <t>Đào Quỳnh Trang</t>
  </si>
  <si>
    <t>TRẦN VĂN TUYỂN</t>
  </si>
  <si>
    <t>Stt</t>
  </si>
  <si>
    <t>Cẩm Văn, ngày ….. tháng ….. năm 2018</t>
  </si>
  <si>
    <t>KHẢO SÁT CHẤT LƯỢNG - NĂM HỌC 2018 - 2019</t>
  </si>
  <si>
    <t>KHỐI 9 -  PHÒNG THI 02</t>
  </si>
  <si>
    <t>KHỐI 9 -  PHÒNG THI 03</t>
  </si>
  <si>
    <t>24/03/2004</t>
  </si>
  <si>
    <t>14/09/2004</t>
  </si>
  <si>
    <t>19/06/2004</t>
  </si>
  <si>
    <t>23/04/2004</t>
  </si>
  <si>
    <t>13/03/2004</t>
  </si>
  <si>
    <t>17/11/2004</t>
  </si>
  <si>
    <t>24/11/2004</t>
  </si>
  <si>
    <t>15/11/2004</t>
  </si>
  <si>
    <t>16/05/2004</t>
  </si>
  <si>
    <t>22/01/2004</t>
  </si>
  <si>
    <t>28/07/2004</t>
  </si>
  <si>
    <t>30/07/2004</t>
  </si>
  <si>
    <t>25/11/2004</t>
  </si>
  <si>
    <t>29/08/2004</t>
  </si>
  <si>
    <t>28/12/2004</t>
  </si>
  <si>
    <t>29/12/2004</t>
  </si>
  <si>
    <t>29/03/2004</t>
  </si>
  <si>
    <t>13/12/2004</t>
  </si>
  <si>
    <t>21/08/2004</t>
  </si>
  <si>
    <t>18/03/2004</t>
  </si>
  <si>
    <t>26/11/2004</t>
  </si>
  <si>
    <t>29/01/2004</t>
  </si>
  <si>
    <t>23/06/2004</t>
  </si>
  <si>
    <t>19/07/2004</t>
  </si>
  <si>
    <t>28/02/2004</t>
  </si>
  <si>
    <t>16/07/2004</t>
  </si>
  <si>
    <t>18/07/2004</t>
  </si>
  <si>
    <t>14/03/2004</t>
  </si>
  <si>
    <t>14/02/2004</t>
  </si>
  <si>
    <t>13/08/2004</t>
  </si>
  <si>
    <t>29/04/2003</t>
  </si>
  <si>
    <t>19/12/2004</t>
  </si>
  <si>
    <t>30/06/2004</t>
  </si>
  <si>
    <t>24/08/2004</t>
  </si>
  <si>
    <t>24/10/2004</t>
  </si>
  <si>
    <t>19/01/2004</t>
  </si>
  <si>
    <t>17/06/2004</t>
  </si>
  <si>
    <t>23/06/2003</t>
  </si>
  <si>
    <t>19/09/2004</t>
  </si>
  <si>
    <t>14/05/2004</t>
  </si>
  <si>
    <t>15/03/2004</t>
  </si>
  <si>
    <t>24/06/2004</t>
  </si>
  <si>
    <t>21/10/2004</t>
  </si>
  <si>
    <t>21/03/2004</t>
  </si>
  <si>
    <t>23/07/2004</t>
  </si>
  <si>
    <t>23/09/2004</t>
  </si>
  <si>
    <t>24/05/2003</t>
  </si>
  <si>
    <t>22/10/2004</t>
  </si>
  <si>
    <t>22/10/2003</t>
  </si>
  <si>
    <t>SBD</t>
  </si>
  <si>
    <t>Lê Thị Ánh Tuyết</t>
  </si>
  <si>
    <t xml:space="preserve">KHỐI 9 -  PHÒNG THI 01 </t>
  </si>
  <si>
    <t>9A</t>
  </si>
  <si>
    <t>Đỗ Viết Sỹ</t>
  </si>
  <si>
    <t>9B</t>
  </si>
  <si>
    <t>Lớp</t>
  </si>
  <si>
    <t>Toán</t>
  </si>
  <si>
    <t>Văn</t>
  </si>
  <si>
    <t>Anh</t>
  </si>
  <si>
    <t xml:space="preserve">    </t>
  </si>
  <si>
    <t>UBND HUYỆN CẨM GIÀNG</t>
  </si>
  <si>
    <t>PHÒNG GIÁO DỤC-ĐÀO TẠO</t>
  </si>
  <si>
    <t>THỐNG KÊ</t>
  </si>
  <si>
    <t>KẾT QUẢ KSCL DẠY THÊM, HỌC THÊM LỚP 9 - NĂM HỌC 2017-2018</t>
  </si>
  <si>
    <t>TRƯỜNG THCS: CẨM VĂN</t>
  </si>
  <si>
    <t>Môn</t>
  </si>
  <si>
    <t>Số học sinh lớp 9</t>
  </si>
  <si>
    <t>Số tham gia kiểm tra</t>
  </si>
  <si>
    <t>Điểm</t>
  </si>
  <si>
    <t>Điểm bình quân</t>
  </si>
  <si>
    <t>Dưới 1</t>
  </si>
  <si>
    <t>1 đến dưới 2,5</t>
  </si>
  <si>
    <t>2,5 đến dưới 5,0</t>
  </si>
  <si>
    <t>5,0 đến dưới 6,5</t>
  </si>
  <si>
    <t>6,5 đến dưới 8,0</t>
  </si>
  <si>
    <t>8,0 - 10</t>
  </si>
  <si>
    <t>Ngữ văn</t>
  </si>
  <si>
    <t>Tiếng Anh</t>
  </si>
  <si>
    <t>HIỆU TRƯỞNG</t>
  </si>
  <si>
    <t>Tổng</t>
  </si>
  <si>
    <t>BẢNG ĐIỂM</t>
  </si>
  <si>
    <t xml:space="preserve">         KHẢO SÁT CHẤT LƯỢNG DẠY THÊM, HỌC THÊM LỚP 9 -  NĂM HỌC 2018 - 2019</t>
  </si>
  <si>
    <t>Tổng số điểm</t>
  </si>
  <si>
    <t>XÕp thø
theo tr­êng</t>
  </si>
  <si>
    <t>Trường</t>
  </si>
  <si>
    <t>Điểm các môn</t>
  </si>
  <si>
    <t>NĂM HỌC 2018 - 2019</t>
  </si>
  <si>
    <t xml:space="preserve">         KHẢO SÁT CHẤT LƯỢNG DẠY THÊM, HỌC THÊM LỚP 9 </t>
  </si>
  <si>
    <t>1&lt;=a&lt;2.5</t>
  </si>
  <si>
    <t>2.5&lt;=a&lt;5.0</t>
  </si>
  <si>
    <t>5.0&lt;=a&lt;6.5</t>
  </si>
  <si>
    <t>6.5&lt;=a&lt;8</t>
  </si>
  <si>
    <t>8&lt;=a&lt;10</t>
  </si>
  <si>
    <t>Cẩm Văn, ngày 29/10/2018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</si>
</sst>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  <numFmt numFmtId="169" formatCode="0.0"/>
    <numFmt numFmtId="170" formatCode="[$-409]dddd\,\ mmmm\ d\,\ yyyy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3.5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.VnTime"/>
      <family val="0"/>
    </font>
    <font>
      <b/>
      <sz val="13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.VnTim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indent="15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168" fontId="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6" fillId="0" borderId="10" xfId="0" applyFon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8" fontId="56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2" fontId="14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168" fontId="1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168" fontId="1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9" fillId="0" borderId="0" xfId="0" applyFont="1" applyAlignment="1">
      <alignment/>
    </xf>
    <xf numFmtId="168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18" fillId="0" borderId="0" xfId="0" applyFont="1" applyBorder="1" applyAlignment="1">
      <alignment horizontal="center" vertical="center" wrapText="1"/>
    </xf>
    <xf numFmtId="168" fontId="18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zoomScalePageLayoutView="0" workbookViewId="0" topLeftCell="A50">
      <selection activeCell="F108" sqref="F108"/>
    </sheetView>
  </sheetViews>
  <sheetFormatPr defaultColWidth="9.140625" defaultRowHeight="17.25" customHeight="1"/>
  <cols>
    <col min="1" max="1" width="5.7109375" style="0" customWidth="1"/>
    <col min="2" max="2" width="8.28125" style="0" customWidth="1"/>
    <col min="3" max="3" width="29.7109375" style="0" customWidth="1"/>
    <col min="4" max="4" width="14.57421875" style="6" customWidth="1"/>
    <col min="5" max="5" width="6.00390625" style="34" customWidth="1"/>
    <col min="6" max="7" width="6.00390625" style="0" customWidth="1"/>
    <col min="8" max="8" width="6.8515625" style="0" customWidth="1"/>
    <col min="9" max="9" width="14.57421875" style="0" customWidth="1"/>
  </cols>
  <sheetData>
    <row r="1" spans="1:14" s="5" customFormat="1" ht="18" customHeight="1">
      <c r="A1" s="60" t="s">
        <v>0</v>
      </c>
      <c r="B1" s="60"/>
      <c r="C1" s="60"/>
      <c r="D1" s="60" t="s">
        <v>87</v>
      </c>
      <c r="E1" s="60"/>
      <c r="F1" s="60"/>
      <c r="G1" s="60"/>
      <c r="H1" s="60"/>
      <c r="I1" s="60"/>
      <c r="J1" s="23"/>
      <c r="K1" s="23"/>
      <c r="L1" s="23"/>
      <c r="M1" s="23"/>
      <c r="N1" s="23"/>
    </row>
    <row r="2" spans="1:14" s="2" customFormat="1" ht="18" customHeight="1">
      <c r="A2" s="1"/>
      <c r="B2" s="1"/>
      <c r="D2" s="61" t="s">
        <v>141</v>
      </c>
      <c r="E2" s="60"/>
      <c r="F2" s="60"/>
      <c r="G2" s="60"/>
      <c r="H2" s="60"/>
      <c r="I2" s="60"/>
      <c r="J2" s="1"/>
      <c r="K2" s="1"/>
      <c r="L2" s="1"/>
      <c r="M2" s="1"/>
      <c r="N2" s="1"/>
    </row>
    <row r="4" spans="1:15" ht="21" customHeight="1">
      <c r="A4" s="24" t="s">
        <v>85</v>
      </c>
      <c r="B4" s="24" t="s">
        <v>139</v>
      </c>
      <c r="C4" s="24" t="s">
        <v>1</v>
      </c>
      <c r="D4" s="25" t="s">
        <v>2</v>
      </c>
      <c r="E4" s="26" t="s">
        <v>145</v>
      </c>
      <c r="F4" s="24" t="s">
        <v>146</v>
      </c>
      <c r="G4" s="24" t="s">
        <v>147</v>
      </c>
      <c r="H4" s="24" t="s">
        <v>148</v>
      </c>
      <c r="I4" s="24"/>
      <c r="J4" s="14"/>
      <c r="K4" s="14"/>
      <c r="L4" s="15"/>
      <c r="M4" s="14"/>
      <c r="N4" s="15"/>
      <c r="O4" s="16"/>
    </row>
    <row r="5" spans="1:9" ht="17.25" customHeight="1">
      <c r="A5" s="11"/>
      <c r="B5" s="11">
        <v>1</v>
      </c>
      <c r="C5" s="12" t="s">
        <v>11</v>
      </c>
      <c r="D5" s="13" t="s">
        <v>90</v>
      </c>
      <c r="E5" s="32" t="s">
        <v>142</v>
      </c>
      <c r="F5" s="17">
        <v>4</v>
      </c>
      <c r="G5" s="17">
        <v>3.5</v>
      </c>
      <c r="H5" s="17">
        <v>2</v>
      </c>
      <c r="I5" s="17"/>
    </row>
    <row r="6" spans="1:9" ht="17.25" customHeight="1">
      <c r="A6" s="11"/>
      <c r="B6" s="11">
        <v>2</v>
      </c>
      <c r="C6" s="28" t="s">
        <v>19</v>
      </c>
      <c r="D6" s="31">
        <v>38052</v>
      </c>
      <c r="E6" s="32" t="s">
        <v>144</v>
      </c>
      <c r="F6" s="17">
        <v>4.8</v>
      </c>
      <c r="G6" s="17">
        <v>2</v>
      </c>
      <c r="H6" s="17">
        <v>3</v>
      </c>
      <c r="I6" s="17"/>
    </row>
    <row r="7" spans="1:9" ht="17.25" customHeight="1">
      <c r="A7" s="11"/>
      <c r="B7" s="11">
        <v>3</v>
      </c>
      <c r="C7" s="12" t="s">
        <v>58</v>
      </c>
      <c r="D7" s="13" t="s">
        <v>101</v>
      </c>
      <c r="E7" s="32" t="s">
        <v>142</v>
      </c>
      <c r="F7" s="17">
        <v>8</v>
      </c>
      <c r="G7" s="17">
        <v>6.8</v>
      </c>
      <c r="H7" s="17">
        <v>5.6</v>
      </c>
      <c r="I7" s="17"/>
    </row>
    <row r="8" spans="1:9" ht="17.25" customHeight="1">
      <c r="A8" s="11"/>
      <c r="B8" s="11">
        <v>4</v>
      </c>
      <c r="C8" s="12" t="s">
        <v>78</v>
      </c>
      <c r="D8" s="13" t="s">
        <v>137</v>
      </c>
      <c r="E8" s="32" t="s">
        <v>144</v>
      </c>
      <c r="F8" s="17">
        <v>5</v>
      </c>
      <c r="G8" s="17">
        <v>1.5</v>
      </c>
      <c r="H8" s="17">
        <v>4.8</v>
      </c>
      <c r="I8" s="17"/>
    </row>
    <row r="9" spans="1:9" ht="17.25" customHeight="1">
      <c r="A9" s="11"/>
      <c r="B9" s="11">
        <v>5</v>
      </c>
      <c r="C9" s="12" t="s">
        <v>75</v>
      </c>
      <c r="D9" s="13" t="s">
        <v>135</v>
      </c>
      <c r="E9" s="32" t="s">
        <v>144</v>
      </c>
      <c r="F9" s="17">
        <v>5</v>
      </c>
      <c r="G9" s="17">
        <v>3</v>
      </c>
      <c r="H9" s="17">
        <v>4.6</v>
      </c>
      <c r="I9" s="17"/>
    </row>
    <row r="10" spans="1:9" ht="17.25" customHeight="1">
      <c r="A10" s="11"/>
      <c r="B10" s="11">
        <v>6</v>
      </c>
      <c r="C10" s="12" t="s">
        <v>48</v>
      </c>
      <c r="D10" s="13">
        <v>37991</v>
      </c>
      <c r="E10" s="32" t="s">
        <v>144</v>
      </c>
      <c r="F10" s="17">
        <v>5.8</v>
      </c>
      <c r="G10" s="17">
        <v>3.3</v>
      </c>
      <c r="H10" s="17">
        <v>3</v>
      </c>
      <c r="I10" s="17"/>
    </row>
    <row r="11" spans="1:9" ht="17.25" customHeight="1">
      <c r="A11" s="11"/>
      <c r="B11" s="11">
        <v>7</v>
      </c>
      <c r="C11" s="12" t="s">
        <v>28</v>
      </c>
      <c r="D11" s="13" t="s">
        <v>127</v>
      </c>
      <c r="E11" s="32" t="s">
        <v>144</v>
      </c>
      <c r="F11" s="17">
        <v>3</v>
      </c>
      <c r="G11" s="17">
        <v>2.3</v>
      </c>
      <c r="H11" s="17">
        <v>4.2</v>
      </c>
      <c r="I11" s="17"/>
    </row>
    <row r="12" spans="1:9" ht="17.25" customHeight="1">
      <c r="A12" s="11"/>
      <c r="B12" s="11">
        <v>8</v>
      </c>
      <c r="C12" s="12" t="s">
        <v>53</v>
      </c>
      <c r="D12" s="13">
        <v>37747</v>
      </c>
      <c r="E12" s="32" t="s">
        <v>144</v>
      </c>
      <c r="F12" s="17">
        <v>3.8</v>
      </c>
      <c r="G12" s="17">
        <v>2.8</v>
      </c>
      <c r="H12" s="17">
        <v>4.6</v>
      </c>
      <c r="I12" s="17"/>
    </row>
    <row r="13" spans="1:9" ht="17.25" customHeight="1">
      <c r="A13" s="11"/>
      <c r="B13" s="11">
        <v>9</v>
      </c>
      <c r="C13" s="12" t="s">
        <v>55</v>
      </c>
      <c r="D13" s="13" t="s">
        <v>100</v>
      </c>
      <c r="E13" s="32" t="s">
        <v>142</v>
      </c>
      <c r="F13" s="17">
        <v>8</v>
      </c>
      <c r="G13" s="17">
        <v>4</v>
      </c>
      <c r="H13" s="17">
        <v>4.8</v>
      </c>
      <c r="I13" s="17"/>
    </row>
    <row r="14" spans="1:9" ht="17.25" customHeight="1">
      <c r="A14" s="11"/>
      <c r="B14" s="11">
        <v>10</v>
      </c>
      <c r="C14" s="12" t="s">
        <v>44</v>
      </c>
      <c r="D14" s="13" t="s">
        <v>129</v>
      </c>
      <c r="E14" s="32" t="s">
        <v>142</v>
      </c>
      <c r="F14" s="17">
        <v>5</v>
      </c>
      <c r="G14" s="17">
        <v>4</v>
      </c>
      <c r="H14" s="17">
        <v>3.6</v>
      </c>
      <c r="I14" s="17"/>
    </row>
    <row r="15" spans="1:9" ht="17.25" customHeight="1">
      <c r="A15" s="11"/>
      <c r="B15" s="11">
        <v>11</v>
      </c>
      <c r="C15" s="12" t="s">
        <v>79</v>
      </c>
      <c r="D15" s="13">
        <v>38235</v>
      </c>
      <c r="E15" s="32" t="s">
        <v>144</v>
      </c>
      <c r="F15" s="17">
        <v>4</v>
      </c>
      <c r="G15" s="17">
        <v>2.3</v>
      </c>
      <c r="H15" s="17">
        <v>4</v>
      </c>
      <c r="I15" s="17"/>
    </row>
    <row r="16" spans="1:9" ht="17.25" customHeight="1">
      <c r="A16" s="11"/>
      <c r="B16" s="11">
        <v>12</v>
      </c>
      <c r="C16" s="12" t="s">
        <v>36</v>
      </c>
      <c r="D16" s="13">
        <v>38111</v>
      </c>
      <c r="E16" s="32" t="s">
        <v>142</v>
      </c>
      <c r="F16" s="17">
        <v>6</v>
      </c>
      <c r="G16" s="17">
        <v>4</v>
      </c>
      <c r="H16" s="17">
        <v>5</v>
      </c>
      <c r="I16" s="17"/>
    </row>
    <row r="17" spans="1:9" ht="17.25" customHeight="1">
      <c r="A17" s="11"/>
      <c r="B17" s="11">
        <v>13</v>
      </c>
      <c r="C17" s="12" t="s">
        <v>140</v>
      </c>
      <c r="D17" s="13">
        <v>38148</v>
      </c>
      <c r="E17" s="32" t="s">
        <v>142</v>
      </c>
      <c r="F17" s="17">
        <v>5</v>
      </c>
      <c r="G17" s="17">
        <v>4</v>
      </c>
      <c r="H17" s="17">
        <v>4.8</v>
      </c>
      <c r="I17" s="17"/>
    </row>
    <row r="18" spans="1:9" ht="17.25" customHeight="1">
      <c r="A18" s="11"/>
      <c r="B18" s="11">
        <v>14</v>
      </c>
      <c r="C18" s="12" t="s">
        <v>50</v>
      </c>
      <c r="D18" s="13" t="s">
        <v>99</v>
      </c>
      <c r="E18" s="32" t="s">
        <v>142</v>
      </c>
      <c r="F18" s="17">
        <v>6</v>
      </c>
      <c r="G18" s="17">
        <v>4</v>
      </c>
      <c r="H18" s="17">
        <v>3.2</v>
      </c>
      <c r="I18" s="17"/>
    </row>
    <row r="19" spans="1:9" ht="17.25" customHeight="1">
      <c r="A19" s="11"/>
      <c r="B19" s="11">
        <v>15</v>
      </c>
      <c r="C19" s="12" t="s">
        <v>45</v>
      </c>
      <c r="D19" s="13">
        <v>38302</v>
      </c>
      <c r="E19" s="32" t="s">
        <v>142</v>
      </c>
      <c r="F19" s="17">
        <v>6</v>
      </c>
      <c r="G19" s="17">
        <v>2.5</v>
      </c>
      <c r="H19" s="17">
        <v>3.8</v>
      </c>
      <c r="I19" s="17"/>
    </row>
    <row r="20" spans="1:9" ht="17.25" customHeight="1">
      <c r="A20" s="11"/>
      <c r="B20" s="11">
        <v>16</v>
      </c>
      <c r="C20" s="12" t="s">
        <v>59</v>
      </c>
      <c r="D20" s="13" t="s">
        <v>116</v>
      </c>
      <c r="E20" s="32" t="s">
        <v>142</v>
      </c>
      <c r="F20" s="17">
        <v>4</v>
      </c>
      <c r="G20" s="17">
        <v>1</v>
      </c>
      <c r="H20" s="17">
        <v>1.8</v>
      </c>
      <c r="I20" s="17"/>
    </row>
    <row r="21" spans="1:9" ht="17.25" customHeight="1">
      <c r="A21" s="11"/>
      <c r="B21" s="11">
        <v>17</v>
      </c>
      <c r="C21" s="12" t="s">
        <v>47</v>
      </c>
      <c r="D21" s="13">
        <v>38208</v>
      </c>
      <c r="E21" s="32" t="s">
        <v>144</v>
      </c>
      <c r="F21" s="17">
        <v>4.5</v>
      </c>
      <c r="G21" s="17">
        <v>2.8</v>
      </c>
      <c r="H21" s="17">
        <v>4.2</v>
      </c>
      <c r="I21" s="17"/>
    </row>
    <row r="22" spans="1:9" ht="17.25" customHeight="1">
      <c r="A22" s="11"/>
      <c r="B22" s="11">
        <v>18</v>
      </c>
      <c r="C22" s="12" t="s">
        <v>68</v>
      </c>
      <c r="D22" s="13">
        <v>38203</v>
      </c>
      <c r="E22" s="32" t="s">
        <v>142</v>
      </c>
      <c r="F22" s="17">
        <v>8</v>
      </c>
      <c r="G22" s="17">
        <v>3</v>
      </c>
      <c r="H22" s="17">
        <v>3.2</v>
      </c>
      <c r="I22" s="17"/>
    </row>
    <row r="23" spans="1:9" ht="17.25" customHeight="1">
      <c r="A23" s="11"/>
      <c r="B23" s="11">
        <v>19</v>
      </c>
      <c r="C23" s="12" t="s">
        <v>29</v>
      </c>
      <c r="D23" s="13">
        <v>38303</v>
      </c>
      <c r="E23" s="32" t="s">
        <v>142</v>
      </c>
      <c r="F23" s="17">
        <v>7</v>
      </c>
      <c r="G23" s="17">
        <v>2</v>
      </c>
      <c r="H23" s="17">
        <v>3.6</v>
      </c>
      <c r="I23" s="17"/>
    </row>
    <row r="24" spans="1:9" ht="17.25" customHeight="1">
      <c r="A24" s="11"/>
      <c r="B24" s="11">
        <v>20</v>
      </c>
      <c r="C24" s="12" t="s">
        <v>74</v>
      </c>
      <c r="D24" s="13" t="s">
        <v>106</v>
      </c>
      <c r="E24" s="32" t="s">
        <v>142</v>
      </c>
      <c r="F24" s="17">
        <v>8</v>
      </c>
      <c r="G24" s="17">
        <v>4</v>
      </c>
      <c r="H24" s="17">
        <v>5.6</v>
      </c>
      <c r="I24" s="17"/>
    </row>
    <row r="25" spans="1:9" ht="17.25" customHeight="1">
      <c r="A25" s="11"/>
      <c r="B25" s="11">
        <v>21</v>
      </c>
      <c r="C25" s="12" t="s">
        <v>31</v>
      </c>
      <c r="D25" s="13">
        <v>38150</v>
      </c>
      <c r="E25" s="32" t="s">
        <v>142</v>
      </c>
      <c r="F25" s="17">
        <v>7</v>
      </c>
      <c r="G25" s="17">
        <v>3</v>
      </c>
      <c r="H25" s="17">
        <v>3.8</v>
      </c>
      <c r="I25" s="17"/>
    </row>
    <row r="26" spans="1:9" ht="17.25" customHeight="1">
      <c r="A26" s="11"/>
      <c r="B26" s="11">
        <v>22</v>
      </c>
      <c r="C26" s="12" t="s">
        <v>77</v>
      </c>
      <c r="D26" s="13" t="s">
        <v>121</v>
      </c>
      <c r="E26" s="32" t="s">
        <v>142</v>
      </c>
      <c r="F26" s="17">
        <v>7</v>
      </c>
      <c r="G26" s="17">
        <v>2.5</v>
      </c>
      <c r="H26" s="17">
        <v>4.2</v>
      </c>
      <c r="I26" s="17"/>
    </row>
    <row r="27" spans="1:9" ht="17.25" customHeight="1">
      <c r="A27" s="11"/>
      <c r="B27" s="11">
        <v>23</v>
      </c>
      <c r="C27" s="12" t="s">
        <v>70</v>
      </c>
      <c r="D27" s="13" t="s">
        <v>117</v>
      </c>
      <c r="E27" s="32" t="s">
        <v>144</v>
      </c>
      <c r="F27" s="17">
        <v>1</v>
      </c>
      <c r="G27" s="17">
        <v>0.8</v>
      </c>
      <c r="H27" s="17">
        <v>1.8</v>
      </c>
      <c r="I27" s="17"/>
    </row>
    <row r="28" spans="1:9" ht="17.25" customHeight="1">
      <c r="A28" s="11"/>
      <c r="B28" s="11">
        <v>24</v>
      </c>
      <c r="C28" s="12" t="s">
        <v>67</v>
      </c>
      <c r="D28" s="13" t="s">
        <v>134</v>
      </c>
      <c r="E28" s="32" t="s">
        <v>144</v>
      </c>
      <c r="F28" s="17">
        <v>5.8</v>
      </c>
      <c r="G28" s="17">
        <v>3.8</v>
      </c>
      <c r="H28" s="17">
        <v>2</v>
      </c>
      <c r="I28" s="17"/>
    </row>
    <row r="29" spans="1:9" ht="17.25" customHeight="1">
      <c r="A29" s="11"/>
      <c r="B29" s="11">
        <v>25</v>
      </c>
      <c r="C29" s="12" t="s">
        <v>80</v>
      </c>
      <c r="D29" s="13">
        <v>38211</v>
      </c>
      <c r="E29" s="32" t="s">
        <v>144</v>
      </c>
      <c r="F29" s="17">
        <v>3.8</v>
      </c>
      <c r="G29" s="17">
        <v>3</v>
      </c>
      <c r="H29" s="17">
        <v>3.2</v>
      </c>
      <c r="I29" s="17"/>
    </row>
    <row r="30" spans="1:9" ht="17.25" customHeight="1">
      <c r="A30" s="11"/>
      <c r="B30" s="11">
        <v>26</v>
      </c>
      <c r="C30" s="12" t="s">
        <v>82</v>
      </c>
      <c r="D30" s="13">
        <v>37993</v>
      </c>
      <c r="E30" s="32" t="s">
        <v>144</v>
      </c>
      <c r="F30" s="17">
        <v>3.5</v>
      </c>
      <c r="G30" s="17">
        <v>3.5</v>
      </c>
      <c r="H30" s="17">
        <v>2.8</v>
      </c>
      <c r="I30" s="17"/>
    </row>
    <row r="31" spans="1:9" ht="17.25" customHeight="1">
      <c r="A31" s="11"/>
      <c r="B31" s="11">
        <v>27</v>
      </c>
      <c r="C31" s="12" t="s">
        <v>62</v>
      </c>
      <c r="D31" s="13" t="s">
        <v>133</v>
      </c>
      <c r="E31" s="32" t="s">
        <v>144</v>
      </c>
      <c r="F31" s="17">
        <v>2</v>
      </c>
      <c r="G31" s="17">
        <v>2.8</v>
      </c>
      <c r="H31" s="17">
        <v>1.8</v>
      </c>
      <c r="I31" s="17"/>
    </row>
    <row r="32" spans="1:9" ht="17.25" customHeight="1">
      <c r="A32" s="11"/>
      <c r="B32" s="11">
        <v>28</v>
      </c>
      <c r="C32" s="12" t="s">
        <v>12</v>
      </c>
      <c r="D32" s="13" t="s">
        <v>108</v>
      </c>
      <c r="E32" s="32" t="s">
        <v>144</v>
      </c>
      <c r="F32" s="17">
        <v>2</v>
      </c>
      <c r="G32" s="17">
        <v>2.8</v>
      </c>
      <c r="H32" s="17">
        <v>3.4</v>
      </c>
      <c r="I32" s="17"/>
    </row>
    <row r="33" spans="1:9" ht="17.25" customHeight="1">
      <c r="A33" s="11"/>
      <c r="B33" s="11"/>
      <c r="C33" s="12"/>
      <c r="D33" s="13"/>
      <c r="E33" s="32"/>
      <c r="F33" s="17"/>
      <c r="G33" s="17"/>
      <c r="H33" s="17"/>
      <c r="I33" s="17"/>
    </row>
    <row r="34" spans="1:9" ht="17.25" customHeight="1">
      <c r="A34" s="11"/>
      <c r="B34" s="11"/>
      <c r="C34" s="12"/>
      <c r="D34" s="13"/>
      <c r="E34" s="32"/>
      <c r="F34" s="17"/>
      <c r="G34" s="17"/>
      <c r="H34" s="17"/>
      <c r="I34" s="17"/>
    </row>
    <row r="35" spans="1:9" ht="17.25" customHeight="1">
      <c r="A35" s="11"/>
      <c r="B35" s="11"/>
      <c r="C35" s="12"/>
      <c r="D35" s="13"/>
      <c r="E35" s="32"/>
      <c r="F35" s="17"/>
      <c r="G35" s="17"/>
      <c r="H35" s="17"/>
      <c r="I35" s="17"/>
    </row>
    <row r="36" spans="1:9" ht="17.25" customHeight="1">
      <c r="A36" s="11"/>
      <c r="B36" s="11"/>
      <c r="C36" s="12"/>
      <c r="D36" s="13"/>
      <c r="E36" s="32"/>
      <c r="F36" s="17"/>
      <c r="G36" s="17"/>
      <c r="H36" s="17"/>
      <c r="I36" s="17"/>
    </row>
    <row r="37" spans="1:15" s="2" customFormat="1" ht="18" customHeight="1">
      <c r="A37" s="3"/>
      <c r="B37" s="3"/>
      <c r="D37" s="62" t="s">
        <v>86</v>
      </c>
      <c r="E37" s="62"/>
      <c r="F37" s="62"/>
      <c r="G37" s="62"/>
      <c r="H37" s="62"/>
      <c r="I37" s="62"/>
      <c r="J37" s="18"/>
      <c r="K37" s="18"/>
      <c r="L37" s="18"/>
      <c r="M37" s="18"/>
      <c r="N37" s="18"/>
      <c r="O37" s="18"/>
    </row>
    <row r="38" spans="4:15" s="2" customFormat="1" ht="18" customHeight="1">
      <c r="D38" s="63" t="s">
        <v>4</v>
      </c>
      <c r="E38" s="63"/>
      <c r="F38" s="63"/>
      <c r="G38" s="63"/>
      <c r="H38" s="63"/>
      <c r="I38" s="63"/>
      <c r="J38" s="4"/>
      <c r="K38" s="4"/>
      <c r="L38" s="4"/>
      <c r="M38" s="4"/>
      <c r="N38" s="4"/>
      <c r="O38" s="4"/>
    </row>
    <row r="39" spans="5:15" s="2" customFormat="1" ht="18" customHeight="1">
      <c r="E39" s="27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5:15" s="2" customFormat="1" ht="18" customHeight="1">
      <c r="E40" s="27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5:15" s="2" customFormat="1" ht="18" customHeight="1">
      <c r="E41" s="33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5:15" s="2" customFormat="1" ht="18" customHeight="1">
      <c r="E42" s="33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4:15" s="2" customFormat="1" ht="18" customHeight="1">
      <c r="D43" s="63" t="s">
        <v>84</v>
      </c>
      <c r="E43" s="63"/>
      <c r="F43" s="63"/>
      <c r="G43" s="63"/>
      <c r="H43" s="63"/>
      <c r="I43" s="63"/>
      <c r="J43" s="4"/>
      <c r="K43" s="4"/>
      <c r="L43" s="4"/>
      <c r="M43" s="4"/>
      <c r="N43" s="4"/>
      <c r="O43" s="4"/>
    </row>
    <row r="44" spans="1:15" s="2" customFormat="1" ht="18" customHeight="1">
      <c r="A44" s="60" t="s">
        <v>0</v>
      </c>
      <c r="B44" s="60"/>
      <c r="C44" s="60"/>
      <c r="D44" s="60" t="s">
        <v>87</v>
      </c>
      <c r="E44" s="60"/>
      <c r="F44" s="60"/>
      <c r="G44" s="60"/>
      <c r="H44" s="60"/>
      <c r="I44" s="60"/>
      <c r="J44" s="4"/>
      <c r="K44" s="4"/>
      <c r="L44" s="4"/>
      <c r="M44" s="4"/>
      <c r="N44" s="4"/>
      <c r="O44" s="4"/>
    </row>
    <row r="45" spans="1:15" s="2" customFormat="1" ht="18" customHeight="1">
      <c r="A45" s="23"/>
      <c r="B45" s="23"/>
      <c r="C45" s="5"/>
      <c r="D45" s="61" t="s">
        <v>88</v>
      </c>
      <c r="E45" s="60"/>
      <c r="F45" s="60"/>
      <c r="G45" s="60"/>
      <c r="H45" s="60"/>
      <c r="I45" s="60"/>
      <c r="J45" s="4"/>
      <c r="K45" s="4"/>
      <c r="L45" s="4"/>
      <c r="M45" s="4"/>
      <c r="N45" s="4"/>
      <c r="O45" s="4"/>
    </row>
    <row r="46" spans="1:15" s="2" customFormat="1" ht="18" customHeight="1">
      <c r="A46"/>
      <c r="B46"/>
      <c r="C46"/>
      <c r="D46" s="6"/>
      <c r="E46" s="34"/>
      <c r="F46"/>
      <c r="G46"/>
      <c r="H46"/>
      <c r="I46"/>
      <c r="J46" s="4"/>
      <c r="K46" s="4"/>
      <c r="L46" s="4"/>
      <c r="M46" s="4"/>
      <c r="N46" s="4"/>
      <c r="O46" s="4"/>
    </row>
    <row r="47" spans="1:15" s="5" customFormat="1" ht="21.75" customHeight="1">
      <c r="A47" s="24" t="s">
        <v>85</v>
      </c>
      <c r="B47" s="24" t="s">
        <v>139</v>
      </c>
      <c r="C47" s="24" t="s">
        <v>1</v>
      </c>
      <c r="D47" s="25" t="s">
        <v>2</v>
      </c>
      <c r="E47" s="26" t="s">
        <v>145</v>
      </c>
      <c r="F47" s="24" t="s">
        <v>146</v>
      </c>
      <c r="G47" s="24" t="s">
        <v>147</v>
      </c>
      <c r="H47" s="24" t="s">
        <v>148</v>
      </c>
      <c r="I47" s="24"/>
      <c r="J47" s="4"/>
      <c r="K47" s="4"/>
      <c r="L47" s="4"/>
      <c r="M47" s="4"/>
      <c r="N47" s="4"/>
      <c r="O47" s="4"/>
    </row>
    <row r="48" spans="1:15" s="2" customFormat="1" ht="18" customHeight="1">
      <c r="A48" s="11">
        <v>1</v>
      </c>
      <c r="B48" s="11">
        <v>29</v>
      </c>
      <c r="C48" s="12" t="s">
        <v>16</v>
      </c>
      <c r="D48" s="13">
        <v>38085</v>
      </c>
      <c r="E48" s="32" t="s">
        <v>142</v>
      </c>
      <c r="F48" s="17">
        <v>7</v>
      </c>
      <c r="G48" s="17">
        <v>3.3</v>
      </c>
      <c r="H48" s="17">
        <v>5.2</v>
      </c>
      <c r="I48" s="17"/>
      <c r="J48" s="4"/>
      <c r="K48" s="4"/>
      <c r="L48" s="4"/>
      <c r="M48" s="4"/>
      <c r="N48" s="4"/>
      <c r="O48" s="4"/>
    </row>
    <row r="49" spans="1:15" s="2" customFormat="1" ht="18" customHeight="1">
      <c r="A49" s="11">
        <v>2</v>
      </c>
      <c r="B49" s="11">
        <v>30</v>
      </c>
      <c r="C49" s="12" t="s">
        <v>61</v>
      </c>
      <c r="D49" s="13" t="s">
        <v>103</v>
      </c>
      <c r="E49" s="32" t="s">
        <v>142</v>
      </c>
      <c r="F49" s="17">
        <v>7</v>
      </c>
      <c r="G49" s="17">
        <v>3.5</v>
      </c>
      <c r="H49" s="17">
        <v>7.3</v>
      </c>
      <c r="I49" s="17"/>
      <c r="J49" s="4"/>
      <c r="K49" s="4"/>
      <c r="L49" s="4"/>
      <c r="M49" s="4"/>
      <c r="N49" s="4"/>
      <c r="O49" s="4"/>
    </row>
    <row r="50" spans="1:15" s="2" customFormat="1" ht="18" customHeight="1">
      <c r="A50" s="11">
        <v>3</v>
      </c>
      <c r="B50" s="11">
        <v>31</v>
      </c>
      <c r="C50" s="12" t="s">
        <v>9</v>
      </c>
      <c r="D50" s="13">
        <v>38299</v>
      </c>
      <c r="E50" s="32" t="s">
        <v>144</v>
      </c>
      <c r="F50" s="17">
        <v>7.8</v>
      </c>
      <c r="G50" s="17">
        <v>3.8</v>
      </c>
      <c r="H50" s="17">
        <v>5.5</v>
      </c>
      <c r="I50" s="17"/>
      <c r="J50" s="4"/>
      <c r="K50" s="4"/>
      <c r="L50" s="4"/>
      <c r="M50" s="4"/>
      <c r="N50" s="4"/>
      <c r="O50" s="4"/>
    </row>
    <row r="51" spans="1:15" s="2" customFormat="1" ht="18" customHeight="1">
      <c r="A51" s="11">
        <v>4</v>
      </c>
      <c r="B51" s="11">
        <v>32</v>
      </c>
      <c r="C51" s="12" t="s">
        <v>34</v>
      </c>
      <c r="D51" s="13" t="s">
        <v>128</v>
      </c>
      <c r="E51" s="32" t="s">
        <v>144</v>
      </c>
      <c r="F51" s="17">
        <v>4</v>
      </c>
      <c r="G51" s="17">
        <v>2.5</v>
      </c>
      <c r="H51" s="17">
        <v>3</v>
      </c>
      <c r="I51" s="17"/>
      <c r="J51" s="4"/>
      <c r="K51" s="4"/>
      <c r="L51" s="4"/>
      <c r="M51" s="4"/>
      <c r="N51" s="4"/>
      <c r="O51" s="4"/>
    </row>
    <row r="52" spans="1:16" s="2" customFormat="1" ht="18" customHeight="1">
      <c r="A52" s="11">
        <v>5</v>
      </c>
      <c r="B52" s="11">
        <v>33</v>
      </c>
      <c r="C52" s="12" t="s">
        <v>83</v>
      </c>
      <c r="D52" s="13" t="s">
        <v>120</v>
      </c>
      <c r="E52" s="32" t="s">
        <v>144</v>
      </c>
      <c r="F52" s="17">
        <v>0</v>
      </c>
      <c r="G52" s="17">
        <v>1.5</v>
      </c>
      <c r="H52" s="17">
        <v>2.2</v>
      </c>
      <c r="I52" s="17"/>
      <c r="J52" s="4"/>
      <c r="K52" s="4"/>
      <c r="L52" s="4"/>
      <c r="M52" s="4"/>
      <c r="N52" s="4"/>
      <c r="O52" s="4"/>
      <c r="P52" s="2" t="s">
        <v>149</v>
      </c>
    </row>
    <row r="53" spans="1:15" s="2" customFormat="1" ht="18" customHeight="1">
      <c r="A53" s="11">
        <v>6</v>
      </c>
      <c r="B53" s="11">
        <v>34</v>
      </c>
      <c r="C53" s="12" t="s">
        <v>43</v>
      </c>
      <c r="D53" s="13" t="s">
        <v>96</v>
      </c>
      <c r="E53" s="32" t="s">
        <v>142</v>
      </c>
      <c r="F53" s="17">
        <v>8</v>
      </c>
      <c r="G53" s="17">
        <v>4</v>
      </c>
      <c r="H53" s="17">
        <v>3.8</v>
      </c>
      <c r="I53" s="17"/>
      <c r="J53" s="4"/>
      <c r="K53" s="4"/>
      <c r="L53" s="4"/>
      <c r="M53" s="4"/>
      <c r="N53" s="4"/>
      <c r="O53" s="4"/>
    </row>
    <row r="54" spans="1:15" s="2" customFormat="1" ht="18" customHeight="1">
      <c r="A54" s="11">
        <v>7</v>
      </c>
      <c r="B54" s="11">
        <v>35</v>
      </c>
      <c r="C54" s="12" t="s">
        <v>40</v>
      </c>
      <c r="D54" s="13">
        <v>37997</v>
      </c>
      <c r="E54" s="32" t="s">
        <v>142</v>
      </c>
      <c r="F54" s="17">
        <v>8</v>
      </c>
      <c r="G54" s="17">
        <v>2.8</v>
      </c>
      <c r="H54" s="17">
        <v>4</v>
      </c>
      <c r="I54" s="17"/>
      <c r="J54" s="4"/>
      <c r="K54" s="4"/>
      <c r="L54" s="4"/>
      <c r="M54" s="4"/>
      <c r="N54" s="4"/>
      <c r="O54" s="4"/>
    </row>
    <row r="55" spans="1:15" s="2" customFormat="1" ht="18" customHeight="1">
      <c r="A55" s="11">
        <v>8</v>
      </c>
      <c r="B55" s="11">
        <v>36</v>
      </c>
      <c r="C55" s="12" t="s">
        <v>66</v>
      </c>
      <c r="D55" s="13">
        <v>38087</v>
      </c>
      <c r="E55" s="32" t="s">
        <v>142</v>
      </c>
      <c r="F55" s="17">
        <v>8</v>
      </c>
      <c r="G55" s="17">
        <v>3.8</v>
      </c>
      <c r="H55" s="17">
        <v>4.6</v>
      </c>
      <c r="I55" s="17"/>
      <c r="J55" s="4"/>
      <c r="K55" s="4"/>
      <c r="L55" s="4"/>
      <c r="M55" s="4"/>
      <c r="N55" s="4"/>
      <c r="O55" s="4"/>
    </row>
    <row r="56" spans="1:15" s="2" customFormat="1" ht="18" customHeight="1">
      <c r="A56" s="11">
        <v>9</v>
      </c>
      <c r="B56" s="11">
        <v>37</v>
      </c>
      <c r="C56" s="12" t="s">
        <v>143</v>
      </c>
      <c r="D56" s="13">
        <v>38323</v>
      </c>
      <c r="E56" s="32" t="s">
        <v>144</v>
      </c>
      <c r="F56" s="17">
        <v>2.8</v>
      </c>
      <c r="G56" s="17">
        <v>0.5</v>
      </c>
      <c r="H56" s="17">
        <v>2.2</v>
      </c>
      <c r="I56" s="17"/>
      <c r="J56" s="4"/>
      <c r="K56" s="4"/>
      <c r="L56" s="4"/>
      <c r="M56" s="4"/>
      <c r="N56" s="4"/>
      <c r="O56" s="4"/>
    </row>
    <row r="57" spans="1:15" s="2" customFormat="1" ht="18" customHeight="1">
      <c r="A57" s="11">
        <v>10</v>
      </c>
      <c r="B57" s="11">
        <v>38</v>
      </c>
      <c r="C57" s="12" t="s">
        <v>8</v>
      </c>
      <c r="D57" s="13" t="s">
        <v>109</v>
      </c>
      <c r="E57" s="32" t="s">
        <v>144</v>
      </c>
      <c r="F57" s="17">
        <v>3</v>
      </c>
      <c r="G57" s="17">
        <v>1.3</v>
      </c>
      <c r="H57" s="17">
        <v>2</v>
      </c>
      <c r="I57" s="17"/>
      <c r="J57" s="4"/>
      <c r="K57" s="4"/>
      <c r="L57" s="4"/>
      <c r="M57" s="4"/>
      <c r="N57" s="4"/>
      <c r="O57" s="4"/>
    </row>
    <row r="58" spans="1:15" s="2" customFormat="1" ht="18" customHeight="1">
      <c r="A58" s="11">
        <v>11</v>
      </c>
      <c r="B58" s="11">
        <v>39</v>
      </c>
      <c r="C58" s="12" t="s">
        <v>25</v>
      </c>
      <c r="D58" s="13" t="s">
        <v>110</v>
      </c>
      <c r="E58" s="32" t="s">
        <v>144</v>
      </c>
      <c r="F58" s="17">
        <v>1.5</v>
      </c>
      <c r="G58" s="17">
        <v>1.5</v>
      </c>
      <c r="H58" s="17">
        <v>1.8</v>
      </c>
      <c r="I58" s="17"/>
      <c r="J58" s="4"/>
      <c r="K58" s="4"/>
      <c r="L58" s="4"/>
      <c r="M58" s="4"/>
      <c r="N58" s="4"/>
      <c r="O58" s="4"/>
    </row>
    <row r="59" spans="1:15" s="2" customFormat="1" ht="18" customHeight="1">
      <c r="A59" s="11">
        <v>12</v>
      </c>
      <c r="B59" s="11">
        <v>40</v>
      </c>
      <c r="C59" s="12" t="s">
        <v>63</v>
      </c>
      <c r="D59" s="13">
        <v>37988</v>
      </c>
      <c r="E59" s="32" t="s">
        <v>144</v>
      </c>
      <c r="F59" s="17">
        <v>7.3</v>
      </c>
      <c r="G59" s="17">
        <v>3.3</v>
      </c>
      <c r="H59" s="17">
        <v>2.8</v>
      </c>
      <c r="I59" s="17"/>
      <c r="J59" s="4"/>
      <c r="K59" s="4"/>
      <c r="L59" s="4"/>
      <c r="M59" s="4"/>
      <c r="N59" s="4"/>
      <c r="O59" s="4"/>
    </row>
    <row r="60" spans="1:15" s="2" customFormat="1" ht="18" customHeight="1">
      <c r="A60" s="11">
        <v>13</v>
      </c>
      <c r="B60" s="11">
        <v>41</v>
      </c>
      <c r="C60" s="12" t="s">
        <v>15</v>
      </c>
      <c r="D60" s="13" t="s">
        <v>107</v>
      </c>
      <c r="E60" s="32" t="s">
        <v>144</v>
      </c>
      <c r="F60" s="17">
        <v>7.5</v>
      </c>
      <c r="G60" s="17">
        <v>3</v>
      </c>
      <c r="H60" s="17">
        <v>2.6</v>
      </c>
      <c r="I60" s="17"/>
      <c r="J60" s="4"/>
      <c r="K60" s="4"/>
      <c r="L60" s="4"/>
      <c r="M60" s="4"/>
      <c r="N60" s="4"/>
      <c r="O60" s="4"/>
    </row>
    <row r="61" spans="1:15" s="2" customFormat="1" ht="18" customHeight="1">
      <c r="A61" s="11">
        <v>14</v>
      </c>
      <c r="B61" s="11">
        <v>42</v>
      </c>
      <c r="C61" s="12" t="s">
        <v>76</v>
      </c>
      <c r="D61" s="13" t="s">
        <v>136</v>
      </c>
      <c r="E61" s="32" t="s">
        <v>144</v>
      </c>
      <c r="F61" s="17">
        <v>2.5</v>
      </c>
      <c r="G61" s="17">
        <v>0</v>
      </c>
      <c r="H61" s="17">
        <v>1.6</v>
      </c>
      <c r="I61" s="17"/>
      <c r="J61" s="4"/>
      <c r="K61" s="4"/>
      <c r="L61" s="4"/>
      <c r="M61" s="4"/>
      <c r="N61" s="4"/>
      <c r="O61" s="4"/>
    </row>
    <row r="62" spans="1:15" s="2" customFormat="1" ht="18" customHeight="1">
      <c r="A62" s="11">
        <v>15</v>
      </c>
      <c r="B62" s="11">
        <v>43</v>
      </c>
      <c r="C62" s="12" t="s">
        <v>37</v>
      </c>
      <c r="D62" s="13">
        <v>38331</v>
      </c>
      <c r="E62" s="32" t="s">
        <v>142</v>
      </c>
      <c r="F62" s="17">
        <v>8</v>
      </c>
      <c r="G62" s="17">
        <v>3.8</v>
      </c>
      <c r="H62" s="17">
        <v>6.4</v>
      </c>
      <c r="I62" s="17"/>
      <c r="J62" s="4"/>
      <c r="K62" s="4"/>
      <c r="L62" s="4"/>
      <c r="M62" s="4"/>
      <c r="N62" s="4"/>
      <c r="O62" s="4"/>
    </row>
    <row r="63" spans="1:15" s="2" customFormat="1" ht="18" customHeight="1">
      <c r="A63" s="11">
        <v>16</v>
      </c>
      <c r="B63" s="11">
        <v>44</v>
      </c>
      <c r="C63" s="12" t="s">
        <v>17</v>
      </c>
      <c r="D63" s="13"/>
      <c r="E63" s="32"/>
      <c r="F63" s="17">
        <v>5</v>
      </c>
      <c r="G63" s="17">
        <v>1.3</v>
      </c>
      <c r="H63" s="17">
        <v>2.4</v>
      </c>
      <c r="I63" s="17"/>
      <c r="J63" s="4"/>
      <c r="K63" s="4"/>
      <c r="L63" s="4"/>
      <c r="M63" s="4"/>
      <c r="N63" s="4"/>
      <c r="O63" s="4"/>
    </row>
    <row r="64" spans="1:15" s="2" customFormat="1" ht="18" customHeight="1">
      <c r="A64" s="11">
        <v>17</v>
      </c>
      <c r="B64" s="11">
        <v>45</v>
      </c>
      <c r="C64" s="12" t="s">
        <v>24</v>
      </c>
      <c r="D64" s="13" t="s">
        <v>124</v>
      </c>
      <c r="E64" s="32" t="s">
        <v>142</v>
      </c>
      <c r="F64" s="17">
        <v>7</v>
      </c>
      <c r="G64" s="17">
        <v>1.5</v>
      </c>
      <c r="H64" s="17">
        <v>3.8</v>
      </c>
      <c r="I64" s="17"/>
      <c r="J64" s="4"/>
      <c r="K64" s="4"/>
      <c r="L64" s="4"/>
      <c r="M64" s="4"/>
      <c r="N64" s="4"/>
      <c r="O64" s="4"/>
    </row>
    <row r="65" spans="1:15" s="2" customFormat="1" ht="18" customHeight="1">
      <c r="A65" s="11">
        <v>18</v>
      </c>
      <c r="B65" s="11">
        <v>46</v>
      </c>
      <c r="C65" s="12" t="s">
        <v>35</v>
      </c>
      <c r="D65" s="13" t="s">
        <v>93</v>
      </c>
      <c r="E65" s="32" t="s">
        <v>142</v>
      </c>
      <c r="F65" s="17">
        <v>7</v>
      </c>
      <c r="G65" s="17">
        <v>4.8</v>
      </c>
      <c r="H65" s="17">
        <v>5.4</v>
      </c>
      <c r="I65" s="17"/>
      <c r="J65" s="4"/>
      <c r="K65" s="4"/>
      <c r="L65" s="4"/>
      <c r="M65" s="4"/>
      <c r="N65" s="4"/>
      <c r="O65" s="4"/>
    </row>
    <row r="66" spans="1:15" s="2" customFormat="1" ht="18" customHeight="1">
      <c r="A66" s="11">
        <v>19</v>
      </c>
      <c r="B66" s="11">
        <v>47</v>
      </c>
      <c r="C66" s="12" t="s">
        <v>72</v>
      </c>
      <c r="D66" s="13">
        <v>38233</v>
      </c>
      <c r="E66" s="32" t="s">
        <v>142</v>
      </c>
      <c r="F66" s="17">
        <v>7.5</v>
      </c>
      <c r="G66" s="17">
        <v>1.5</v>
      </c>
      <c r="H66" s="17">
        <v>3.6</v>
      </c>
      <c r="I66" s="17"/>
      <c r="J66" s="4"/>
      <c r="K66" s="4"/>
      <c r="L66" s="4"/>
      <c r="M66" s="4"/>
      <c r="N66" s="4"/>
      <c r="O66" s="4"/>
    </row>
    <row r="67" spans="1:15" s="2" customFormat="1" ht="18" customHeight="1">
      <c r="A67" s="11">
        <v>20</v>
      </c>
      <c r="B67" s="11">
        <v>48</v>
      </c>
      <c r="C67" s="12" t="s">
        <v>81</v>
      </c>
      <c r="D67" s="13" t="s">
        <v>138</v>
      </c>
      <c r="E67" s="32" t="s">
        <v>144</v>
      </c>
      <c r="F67" s="17">
        <v>3.5</v>
      </c>
      <c r="G67" s="17">
        <v>1</v>
      </c>
      <c r="H67" s="17">
        <v>3.6</v>
      </c>
      <c r="I67" s="17"/>
      <c r="J67" s="4"/>
      <c r="K67" s="4"/>
      <c r="L67" s="4"/>
      <c r="M67" s="4"/>
      <c r="N67" s="4"/>
      <c r="O67" s="4"/>
    </row>
    <row r="68" spans="1:15" s="2" customFormat="1" ht="18" customHeight="1">
      <c r="A68" s="11">
        <v>21</v>
      </c>
      <c r="B68" s="11">
        <v>49</v>
      </c>
      <c r="C68" s="12" t="s">
        <v>26</v>
      </c>
      <c r="D68" s="13" t="s">
        <v>125</v>
      </c>
      <c r="E68" s="32" t="s">
        <v>142</v>
      </c>
      <c r="F68" s="17">
        <v>8</v>
      </c>
      <c r="G68" s="17">
        <v>4.5</v>
      </c>
      <c r="H68" s="17">
        <v>2.6</v>
      </c>
      <c r="I68" s="17"/>
      <c r="J68" s="4"/>
      <c r="K68" s="4"/>
      <c r="L68" s="4"/>
      <c r="M68" s="4"/>
      <c r="N68" s="4"/>
      <c r="O68" s="4"/>
    </row>
    <row r="69" spans="1:15" s="2" customFormat="1" ht="18" customHeight="1">
      <c r="A69" s="11">
        <v>22</v>
      </c>
      <c r="B69" s="11">
        <v>50</v>
      </c>
      <c r="C69" s="12" t="s">
        <v>71</v>
      </c>
      <c r="D69" s="13" t="s">
        <v>105</v>
      </c>
      <c r="E69" s="32" t="s">
        <v>142</v>
      </c>
      <c r="F69" s="17">
        <v>8</v>
      </c>
      <c r="G69" s="17">
        <v>3.3</v>
      </c>
      <c r="H69" s="17">
        <v>2.2</v>
      </c>
      <c r="I69" s="17"/>
      <c r="J69" s="4"/>
      <c r="K69" s="4"/>
      <c r="L69" s="4"/>
      <c r="M69" s="4"/>
      <c r="N69" s="4"/>
      <c r="O69" s="4"/>
    </row>
    <row r="70" spans="1:15" s="2" customFormat="1" ht="18" customHeight="1">
      <c r="A70" s="11">
        <v>23</v>
      </c>
      <c r="B70" s="11">
        <v>51</v>
      </c>
      <c r="C70" s="12" t="s">
        <v>69</v>
      </c>
      <c r="D70" s="13">
        <v>38021</v>
      </c>
      <c r="E70" s="32" t="s">
        <v>142</v>
      </c>
      <c r="F70" s="17">
        <v>8</v>
      </c>
      <c r="G70" s="17">
        <v>3</v>
      </c>
      <c r="H70" s="17">
        <v>4.4</v>
      </c>
      <c r="I70" s="17"/>
      <c r="J70" s="4"/>
      <c r="K70" s="4"/>
      <c r="L70" s="4"/>
      <c r="M70" s="4"/>
      <c r="N70" s="4"/>
      <c r="O70" s="4"/>
    </row>
    <row r="71" spans="1:15" s="2" customFormat="1" ht="18" customHeight="1">
      <c r="A71" s="11">
        <v>24</v>
      </c>
      <c r="B71" s="11">
        <v>52</v>
      </c>
      <c r="C71" s="12" t="s">
        <v>52</v>
      </c>
      <c r="D71" s="13" t="s">
        <v>130</v>
      </c>
      <c r="E71" s="32" t="s">
        <v>142</v>
      </c>
      <c r="F71" s="17">
        <v>8</v>
      </c>
      <c r="G71" s="17">
        <v>2.5</v>
      </c>
      <c r="H71" s="17">
        <v>3.4</v>
      </c>
      <c r="I71" s="17"/>
      <c r="J71" s="4"/>
      <c r="K71" s="4"/>
      <c r="L71" s="4"/>
      <c r="M71" s="4"/>
      <c r="N71" s="4"/>
      <c r="O71" s="4"/>
    </row>
    <row r="72" spans="1:15" s="2" customFormat="1" ht="18" customHeight="1">
      <c r="A72" s="11">
        <v>25</v>
      </c>
      <c r="B72" s="11">
        <v>53</v>
      </c>
      <c r="C72" s="12" t="s">
        <v>46</v>
      </c>
      <c r="D72" s="13" t="s">
        <v>110</v>
      </c>
      <c r="E72" s="32" t="s">
        <v>142</v>
      </c>
      <c r="F72" s="17">
        <v>7.5</v>
      </c>
      <c r="G72" s="17">
        <v>2</v>
      </c>
      <c r="H72" s="17">
        <v>2.2</v>
      </c>
      <c r="I72" s="17"/>
      <c r="J72" s="4"/>
      <c r="K72" s="4"/>
      <c r="L72" s="4"/>
      <c r="M72" s="4"/>
      <c r="N72" s="4"/>
      <c r="O72" s="4"/>
    </row>
    <row r="73" spans="1:15" s="2" customFormat="1" ht="18" customHeight="1">
      <c r="A73" s="11">
        <v>26</v>
      </c>
      <c r="B73" s="11">
        <v>54</v>
      </c>
      <c r="C73" s="12" t="s">
        <v>60</v>
      </c>
      <c r="D73" s="13" t="s">
        <v>102</v>
      </c>
      <c r="E73" s="32" t="s">
        <v>142</v>
      </c>
      <c r="F73" s="17">
        <v>8</v>
      </c>
      <c r="G73" s="17">
        <v>4.5</v>
      </c>
      <c r="H73" s="17">
        <v>2.6</v>
      </c>
      <c r="I73" s="17"/>
      <c r="J73" s="4"/>
      <c r="K73" s="4"/>
      <c r="L73" s="4"/>
      <c r="M73" s="4"/>
      <c r="N73" s="4"/>
      <c r="O73" s="4"/>
    </row>
    <row r="74" spans="1:15" s="2" customFormat="1" ht="18" customHeight="1">
      <c r="A74" s="11">
        <v>27</v>
      </c>
      <c r="B74" s="11">
        <v>55</v>
      </c>
      <c r="C74" s="12" t="s">
        <v>51</v>
      </c>
      <c r="D74" s="13" t="s">
        <v>115</v>
      </c>
      <c r="E74" s="32" t="s">
        <v>144</v>
      </c>
      <c r="F74" s="17">
        <v>6</v>
      </c>
      <c r="G74" s="17">
        <v>2.3</v>
      </c>
      <c r="H74" s="17">
        <v>2.4</v>
      </c>
      <c r="I74" s="17"/>
      <c r="J74" s="4"/>
      <c r="K74" s="4"/>
      <c r="L74" s="4"/>
      <c r="M74" s="4"/>
      <c r="N74" s="4"/>
      <c r="O74" s="4"/>
    </row>
    <row r="75" spans="1:15" s="2" customFormat="1" ht="18" customHeight="1">
      <c r="A75" s="11">
        <v>28</v>
      </c>
      <c r="B75" s="11">
        <v>56</v>
      </c>
      <c r="C75" s="12" t="s">
        <v>33</v>
      </c>
      <c r="D75" s="13" t="s">
        <v>113</v>
      </c>
      <c r="E75" s="32" t="s">
        <v>144</v>
      </c>
      <c r="F75" s="17">
        <v>7</v>
      </c>
      <c r="G75" s="17">
        <v>2.3</v>
      </c>
      <c r="H75" s="17">
        <v>2.6</v>
      </c>
      <c r="I75" s="17"/>
      <c r="J75" s="4"/>
      <c r="K75" s="4"/>
      <c r="L75" s="4"/>
      <c r="M75" s="4"/>
      <c r="N75" s="4"/>
      <c r="O75" s="4"/>
    </row>
    <row r="76" spans="1:15" s="2" customFormat="1" ht="18" customHeight="1">
      <c r="A76" s="11"/>
      <c r="B76" s="11"/>
      <c r="C76" s="12"/>
      <c r="D76" s="13"/>
      <c r="E76" s="32"/>
      <c r="F76" s="17"/>
      <c r="G76" s="17"/>
      <c r="H76" s="17"/>
      <c r="I76" s="17"/>
      <c r="J76" s="4"/>
      <c r="K76" s="4"/>
      <c r="L76" s="4"/>
      <c r="M76" s="4"/>
      <c r="N76" s="4"/>
      <c r="O76" s="4"/>
    </row>
    <row r="77" spans="1:15" s="2" customFormat="1" ht="18" customHeight="1">
      <c r="A77" s="11"/>
      <c r="B77" s="11"/>
      <c r="C77" s="12"/>
      <c r="D77" s="13"/>
      <c r="E77" s="32"/>
      <c r="F77" s="17"/>
      <c r="G77" s="17"/>
      <c r="H77" s="17"/>
      <c r="I77" s="17"/>
      <c r="J77" s="4"/>
      <c r="K77" s="4"/>
      <c r="L77" s="4"/>
      <c r="M77" s="4"/>
      <c r="N77" s="4"/>
      <c r="O77" s="4"/>
    </row>
    <row r="78" spans="1:15" s="2" customFormat="1" ht="18" customHeight="1">
      <c r="A78" s="11"/>
      <c r="B78" s="11"/>
      <c r="C78" s="12"/>
      <c r="D78" s="13"/>
      <c r="E78" s="32"/>
      <c r="F78" s="17"/>
      <c r="G78" s="17"/>
      <c r="H78" s="17"/>
      <c r="I78" s="17"/>
      <c r="J78" s="4"/>
      <c r="K78" s="4"/>
      <c r="L78" s="4"/>
      <c r="M78" s="4"/>
      <c r="N78" s="4"/>
      <c r="O78" s="4"/>
    </row>
    <row r="79" spans="1:15" s="2" customFormat="1" ht="4.5" customHeight="1">
      <c r="A79" s="7"/>
      <c r="B79" s="7"/>
      <c r="C79" s="8"/>
      <c r="D79" s="9"/>
      <c r="E79" s="35"/>
      <c r="F79" s="10"/>
      <c r="G79" s="10"/>
      <c r="H79" s="10"/>
      <c r="I79" s="10"/>
      <c r="J79" s="4"/>
      <c r="K79" s="4"/>
      <c r="L79" s="4"/>
      <c r="M79" s="4"/>
      <c r="N79" s="4"/>
      <c r="O79" s="4"/>
    </row>
    <row r="80" spans="1:15" s="2" customFormat="1" ht="18" customHeight="1">
      <c r="A80" s="7"/>
      <c r="B80" s="7"/>
      <c r="D80" s="62" t="s">
        <v>86</v>
      </c>
      <c r="E80" s="62"/>
      <c r="F80" s="62"/>
      <c r="G80" s="62"/>
      <c r="H80" s="62"/>
      <c r="I80" s="62"/>
      <c r="J80" s="4"/>
      <c r="K80" s="4"/>
      <c r="L80" s="4"/>
      <c r="M80" s="4"/>
      <c r="N80" s="4"/>
      <c r="O80" s="4"/>
    </row>
    <row r="81" spans="1:15" s="2" customFormat="1" ht="18" customHeight="1">
      <c r="A81" s="7"/>
      <c r="B81" s="7"/>
      <c r="D81" s="63" t="s">
        <v>4</v>
      </c>
      <c r="E81" s="63"/>
      <c r="F81" s="63"/>
      <c r="G81" s="63"/>
      <c r="H81" s="63"/>
      <c r="I81" s="63"/>
      <c r="J81" s="4"/>
      <c r="K81" s="4"/>
      <c r="L81" s="4"/>
      <c r="M81" s="4"/>
      <c r="N81" s="4"/>
      <c r="O81" s="4"/>
    </row>
    <row r="82" spans="1:15" s="2" customFormat="1" ht="18" customHeight="1">
      <c r="A82" s="7"/>
      <c r="B82" s="7"/>
      <c r="E82" s="27"/>
      <c r="F82" s="22"/>
      <c r="G82" s="22"/>
      <c r="H82" s="22"/>
      <c r="I82" s="22"/>
      <c r="J82" s="4"/>
      <c r="K82" s="4"/>
      <c r="L82" s="4"/>
      <c r="M82" s="4"/>
      <c r="N82" s="4"/>
      <c r="O82" s="4"/>
    </row>
    <row r="83" spans="5:15" s="2" customFormat="1" ht="18" customHeight="1">
      <c r="E83" s="27"/>
      <c r="F83" s="22"/>
      <c r="G83" s="22"/>
      <c r="H83" s="22"/>
      <c r="I83" s="22"/>
      <c r="J83" s="4"/>
      <c r="K83" s="4"/>
      <c r="L83" s="4"/>
      <c r="M83" s="4"/>
      <c r="N83" s="4"/>
      <c r="O83" s="4"/>
    </row>
    <row r="84" spans="5:15" s="2" customFormat="1" ht="18" customHeight="1">
      <c r="E84" s="33"/>
      <c r="F84" s="5"/>
      <c r="G84" s="5"/>
      <c r="H84" s="5"/>
      <c r="I84" s="5"/>
      <c r="J84" s="4"/>
      <c r="K84" s="4"/>
      <c r="L84" s="4"/>
      <c r="M84" s="4"/>
      <c r="N84" s="4"/>
      <c r="O84" s="4"/>
    </row>
    <row r="85" spans="5:15" s="2" customFormat="1" ht="18" customHeight="1">
      <c r="E85" s="33"/>
      <c r="F85" s="5"/>
      <c r="G85" s="5"/>
      <c r="H85" s="5"/>
      <c r="I85" s="5"/>
      <c r="J85" s="4"/>
      <c r="K85" s="4"/>
      <c r="L85" s="4"/>
      <c r="M85" s="4"/>
      <c r="N85" s="4"/>
      <c r="O85" s="4"/>
    </row>
    <row r="86" spans="4:15" s="2" customFormat="1" ht="18" customHeight="1">
      <c r="D86" s="63" t="s">
        <v>84</v>
      </c>
      <c r="E86" s="63"/>
      <c r="F86" s="63"/>
      <c r="G86" s="63"/>
      <c r="H86" s="63"/>
      <c r="I86" s="63"/>
      <c r="J86" s="4"/>
      <c r="K86" s="4"/>
      <c r="L86" s="4"/>
      <c r="M86" s="4"/>
      <c r="N86" s="4"/>
      <c r="O86" s="4"/>
    </row>
    <row r="87" spans="1:15" s="2" customFormat="1" ht="18" customHeight="1">
      <c r="A87" s="60" t="s">
        <v>0</v>
      </c>
      <c r="B87" s="60"/>
      <c r="C87" s="60"/>
      <c r="D87" s="60" t="s">
        <v>87</v>
      </c>
      <c r="E87" s="60"/>
      <c r="F87" s="60"/>
      <c r="G87" s="60"/>
      <c r="H87" s="60"/>
      <c r="I87" s="60"/>
      <c r="J87" s="4"/>
      <c r="K87" s="4"/>
      <c r="L87" s="4"/>
      <c r="M87" s="4"/>
      <c r="N87" s="4"/>
      <c r="O87" s="4"/>
    </row>
    <row r="88" spans="1:15" s="2" customFormat="1" ht="18" customHeight="1">
      <c r="A88" s="23"/>
      <c r="B88" s="23"/>
      <c r="C88" s="5"/>
      <c r="D88" s="61" t="s">
        <v>89</v>
      </c>
      <c r="E88" s="60"/>
      <c r="F88" s="60"/>
      <c r="G88" s="60"/>
      <c r="H88" s="60"/>
      <c r="I88" s="60"/>
      <c r="J88" s="4"/>
      <c r="K88" s="4"/>
      <c r="L88" s="4"/>
      <c r="M88" s="4"/>
      <c r="N88" s="4"/>
      <c r="O88" s="4"/>
    </row>
    <row r="89" spans="1:15" s="2" customFormat="1" ht="9" customHeight="1">
      <c r="A89" s="7"/>
      <c r="B89" s="7"/>
      <c r="C89" s="8"/>
      <c r="D89" s="9"/>
      <c r="E89" s="35"/>
      <c r="F89" s="10"/>
      <c r="G89" s="10"/>
      <c r="H89" s="10"/>
      <c r="I89" s="10"/>
      <c r="J89" s="4"/>
      <c r="K89" s="4"/>
      <c r="L89" s="4"/>
      <c r="M89" s="4"/>
      <c r="N89" s="4"/>
      <c r="O89" s="4"/>
    </row>
    <row r="90" spans="1:15" s="2" customFormat="1" ht="18" customHeight="1">
      <c r="A90" s="24" t="s">
        <v>85</v>
      </c>
      <c r="B90" s="24" t="s">
        <v>139</v>
      </c>
      <c r="C90" s="24" t="s">
        <v>1</v>
      </c>
      <c r="D90" s="25" t="s">
        <v>2</v>
      </c>
      <c r="E90" s="26" t="s">
        <v>145</v>
      </c>
      <c r="F90" s="24" t="s">
        <v>146</v>
      </c>
      <c r="G90" s="24" t="s">
        <v>147</v>
      </c>
      <c r="H90" s="24" t="s">
        <v>148</v>
      </c>
      <c r="I90" s="24"/>
      <c r="J90" s="4"/>
      <c r="K90" s="4"/>
      <c r="L90" s="4"/>
      <c r="M90" s="4"/>
      <c r="N90" s="4"/>
      <c r="O90" s="4"/>
    </row>
    <row r="91" spans="1:15" s="2" customFormat="1" ht="18" customHeight="1">
      <c r="A91" s="11">
        <v>1</v>
      </c>
      <c r="B91" s="11">
        <v>57</v>
      </c>
      <c r="C91" s="12" t="s">
        <v>22</v>
      </c>
      <c r="D91" s="13" t="s">
        <v>123</v>
      </c>
      <c r="E91" s="32" t="s">
        <v>144</v>
      </c>
      <c r="F91" s="17">
        <v>7</v>
      </c>
      <c r="G91" s="17">
        <v>2.8</v>
      </c>
      <c r="H91" s="17">
        <v>4.2</v>
      </c>
      <c r="I91" s="17"/>
      <c r="J91" s="4"/>
      <c r="K91" s="4"/>
      <c r="L91" s="4"/>
      <c r="M91" s="4"/>
      <c r="N91" s="4"/>
      <c r="O91" s="4"/>
    </row>
    <row r="92" spans="1:15" s="2" customFormat="1" ht="18" customHeight="1">
      <c r="A92" s="11">
        <v>2</v>
      </c>
      <c r="B92" s="11">
        <v>58</v>
      </c>
      <c r="C92" s="12" t="s">
        <v>7</v>
      </c>
      <c r="D92" s="13" t="s">
        <v>119</v>
      </c>
      <c r="E92" s="32" t="s">
        <v>144</v>
      </c>
      <c r="F92" s="17">
        <v>4</v>
      </c>
      <c r="G92" s="17">
        <v>2.5</v>
      </c>
      <c r="H92" s="17">
        <v>3.4</v>
      </c>
      <c r="I92" s="17"/>
      <c r="J92" s="4"/>
      <c r="K92" s="4"/>
      <c r="L92" s="4"/>
      <c r="M92" s="4"/>
      <c r="N92" s="4"/>
      <c r="O92" s="4"/>
    </row>
    <row r="93" spans="1:15" s="2" customFormat="1" ht="18" customHeight="1">
      <c r="A93" s="11">
        <v>3</v>
      </c>
      <c r="B93" s="11">
        <v>59</v>
      </c>
      <c r="C93" s="12" t="s">
        <v>21</v>
      </c>
      <c r="D93" s="13">
        <v>38052</v>
      </c>
      <c r="E93" s="32" t="s">
        <v>144</v>
      </c>
      <c r="F93" s="17">
        <v>2</v>
      </c>
      <c r="G93" s="17">
        <v>1</v>
      </c>
      <c r="H93" s="17">
        <v>5.4</v>
      </c>
      <c r="I93" s="17"/>
      <c r="J93" s="4"/>
      <c r="K93" s="4"/>
      <c r="L93" s="4"/>
      <c r="M93" s="4"/>
      <c r="N93" s="4"/>
      <c r="O93" s="4"/>
    </row>
    <row r="94" spans="1:15" s="2" customFormat="1" ht="18" customHeight="1">
      <c r="A94" s="11">
        <v>4</v>
      </c>
      <c r="B94" s="11">
        <v>60</v>
      </c>
      <c r="C94" s="12" t="s">
        <v>20</v>
      </c>
      <c r="D94" s="13">
        <v>38211</v>
      </c>
      <c r="E94" s="32" t="s">
        <v>142</v>
      </c>
      <c r="F94" s="17">
        <v>8</v>
      </c>
      <c r="G94" s="17">
        <v>1.8</v>
      </c>
      <c r="H94" s="17">
        <v>6.2</v>
      </c>
      <c r="I94" s="17"/>
      <c r="J94" s="4"/>
      <c r="K94" s="4"/>
      <c r="L94" s="4"/>
      <c r="M94" s="4"/>
      <c r="N94" s="4"/>
      <c r="O94" s="4"/>
    </row>
    <row r="95" spans="1:15" s="2" customFormat="1" ht="18" customHeight="1">
      <c r="A95" s="11">
        <v>5</v>
      </c>
      <c r="B95" s="11">
        <v>61</v>
      </c>
      <c r="C95" s="12" t="s">
        <v>18</v>
      </c>
      <c r="D95" s="13" t="s">
        <v>91</v>
      </c>
      <c r="E95" s="32" t="s">
        <v>142</v>
      </c>
      <c r="F95" s="17">
        <v>8</v>
      </c>
      <c r="G95" s="17">
        <v>4.3</v>
      </c>
      <c r="H95" s="17">
        <v>8.1</v>
      </c>
      <c r="I95" s="17"/>
      <c r="J95" s="4"/>
      <c r="K95" s="4"/>
      <c r="L95" s="4"/>
      <c r="M95" s="4"/>
      <c r="N95" s="4"/>
      <c r="O95" s="4"/>
    </row>
    <row r="96" spans="1:15" s="2" customFormat="1" ht="18" customHeight="1">
      <c r="A96" s="11">
        <v>6</v>
      </c>
      <c r="B96" s="11">
        <v>62</v>
      </c>
      <c r="C96" s="12" t="s">
        <v>38</v>
      </c>
      <c r="D96" s="13" t="s">
        <v>94</v>
      </c>
      <c r="E96" s="32" t="s">
        <v>142</v>
      </c>
      <c r="F96" s="17">
        <v>8</v>
      </c>
      <c r="G96" s="17">
        <v>2.3</v>
      </c>
      <c r="H96" s="17">
        <v>6.6</v>
      </c>
      <c r="I96" s="17"/>
      <c r="J96" s="4"/>
      <c r="K96" s="4"/>
      <c r="L96" s="4"/>
      <c r="M96" s="4"/>
      <c r="N96" s="4"/>
      <c r="O96" s="4"/>
    </row>
    <row r="97" spans="1:15" s="2" customFormat="1" ht="18" customHeight="1">
      <c r="A97" s="11">
        <v>7</v>
      </c>
      <c r="B97" s="11">
        <v>63</v>
      </c>
      <c r="C97" s="12" t="s">
        <v>73</v>
      </c>
      <c r="D97" s="13" t="s">
        <v>118</v>
      </c>
      <c r="E97" s="32" t="s">
        <v>144</v>
      </c>
      <c r="F97" s="17">
        <v>4.8</v>
      </c>
      <c r="G97" s="17">
        <v>2</v>
      </c>
      <c r="H97" s="17">
        <v>3.4</v>
      </c>
      <c r="I97" s="17"/>
      <c r="J97" s="4"/>
      <c r="K97" s="4"/>
      <c r="L97" s="4"/>
      <c r="M97" s="4"/>
      <c r="N97" s="4"/>
      <c r="O97" s="4"/>
    </row>
    <row r="98" spans="1:15" s="2" customFormat="1" ht="18" customHeight="1">
      <c r="A98" s="11">
        <v>8</v>
      </c>
      <c r="B98" s="11">
        <v>64</v>
      </c>
      <c r="C98" s="12" t="s">
        <v>39</v>
      </c>
      <c r="D98" s="13" t="s">
        <v>114</v>
      </c>
      <c r="E98" s="32" t="s">
        <v>142</v>
      </c>
      <c r="F98" s="17">
        <v>8</v>
      </c>
      <c r="G98" s="17">
        <v>3.5</v>
      </c>
      <c r="H98" s="17">
        <v>6.4</v>
      </c>
      <c r="I98" s="17"/>
      <c r="J98" s="4"/>
      <c r="K98" s="4"/>
      <c r="L98" s="4"/>
      <c r="M98" s="4"/>
      <c r="N98" s="4"/>
      <c r="O98" s="4"/>
    </row>
    <row r="99" spans="1:15" s="2" customFormat="1" ht="18" customHeight="1">
      <c r="A99" s="11">
        <v>9</v>
      </c>
      <c r="B99" s="11">
        <v>65</v>
      </c>
      <c r="C99" s="12" t="s">
        <v>56</v>
      </c>
      <c r="D99" s="13">
        <v>38026</v>
      </c>
      <c r="E99" s="32" t="s">
        <v>144</v>
      </c>
      <c r="F99" s="17">
        <v>7</v>
      </c>
      <c r="G99" s="17">
        <v>5.3</v>
      </c>
      <c r="H99" s="17">
        <v>5</v>
      </c>
      <c r="I99" s="17"/>
      <c r="J99" s="4"/>
      <c r="K99" s="4"/>
      <c r="L99" s="4"/>
      <c r="M99" s="4"/>
      <c r="N99" s="4"/>
      <c r="O99" s="4"/>
    </row>
    <row r="100" spans="1:15" s="2" customFormat="1" ht="18" customHeight="1">
      <c r="A100" s="11">
        <v>10</v>
      </c>
      <c r="B100" s="11">
        <v>66</v>
      </c>
      <c r="C100" s="12" t="s">
        <v>65</v>
      </c>
      <c r="D100" s="13" t="s">
        <v>104</v>
      </c>
      <c r="E100" s="32" t="s">
        <v>142</v>
      </c>
      <c r="F100" s="17">
        <v>8</v>
      </c>
      <c r="G100" s="17">
        <v>2.5</v>
      </c>
      <c r="H100" s="17">
        <v>4.2</v>
      </c>
      <c r="I100" s="17"/>
      <c r="J100" s="4"/>
      <c r="K100" s="4"/>
      <c r="L100" s="4"/>
      <c r="M100" s="4"/>
      <c r="N100" s="4"/>
      <c r="O100" s="4"/>
    </row>
    <row r="101" spans="1:15" s="2" customFormat="1" ht="18" customHeight="1">
      <c r="A101" s="11">
        <v>11</v>
      </c>
      <c r="B101" s="11">
        <v>67</v>
      </c>
      <c r="C101" s="12" t="s">
        <v>13</v>
      </c>
      <c r="D101" s="13">
        <v>38327</v>
      </c>
      <c r="E101" s="32" t="s">
        <v>144</v>
      </c>
      <c r="F101" s="17">
        <v>1</v>
      </c>
      <c r="G101" s="17">
        <v>1</v>
      </c>
      <c r="H101" s="17">
        <v>4</v>
      </c>
      <c r="I101" s="17"/>
      <c r="J101" s="4"/>
      <c r="K101" s="4"/>
      <c r="L101" s="4"/>
      <c r="M101" s="4"/>
      <c r="N101" s="4"/>
      <c r="O101" s="4"/>
    </row>
    <row r="102" spans="1:15" s="2" customFormat="1" ht="18" customHeight="1">
      <c r="A102" s="11">
        <v>12</v>
      </c>
      <c r="B102" s="11">
        <v>68</v>
      </c>
      <c r="C102" s="12" t="s">
        <v>30</v>
      </c>
      <c r="D102" s="13" t="s">
        <v>111</v>
      </c>
      <c r="E102" s="32" t="s">
        <v>144</v>
      </c>
      <c r="F102" s="17">
        <v>3</v>
      </c>
      <c r="G102" s="17">
        <v>1.5</v>
      </c>
      <c r="H102" s="17">
        <v>3</v>
      </c>
      <c r="I102" s="17"/>
      <c r="J102" s="4"/>
      <c r="K102" s="4"/>
      <c r="L102" s="4"/>
      <c r="M102" s="4"/>
      <c r="N102" s="4"/>
      <c r="O102" s="4"/>
    </row>
    <row r="103" spans="1:15" s="2" customFormat="1" ht="18" customHeight="1">
      <c r="A103" s="11">
        <v>13</v>
      </c>
      <c r="B103" s="11">
        <v>69</v>
      </c>
      <c r="C103" s="12" t="s">
        <v>5</v>
      </c>
      <c r="D103" s="13">
        <v>38326</v>
      </c>
      <c r="E103" s="32" t="s">
        <v>142</v>
      </c>
      <c r="F103" s="17">
        <v>8</v>
      </c>
      <c r="G103" s="17">
        <v>3.5</v>
      </c>
      <c r="H103" s="17">
        <v>6.6</v>
      </c>
      <c r="I103" s="17"/>
      <c r="J103" s="4"/>
      <c r="K103" s="4"/>
      <c r="L103" s="4"/>
      <c r="M103" s="4"/>
      <c r="N103" s="4"/>
      <c r="O103" s="4"/>
    </row>
    <row r="104" spans="1:15" s="2" customFormat="1" ht="18" customHeight="1">
      <c r="A104" s="11">
        <v>14</v>
      </c>
      <c r="B104" s="11">
        <v>70</v>
      </c>
      <c r="C104" s="12" t="s">
        <v>57</v>
      </c>
      <c r="D104" s="13" t="s">
        <v>132</v>
      </c>
      <c r="E104" s="32" t="s">
        <v>144</v>
      </c>
      <c r="F104" s="17">
        <v>3.8</v>
      </c>
      <c r="G104" s="17">
        <v>3.3</v>
      </c>
      <c r="H104" s="17">
        <v>3.8</v>
      </c>
      <c r="I104" s="17"/>
      <c r="J104" s="4"/>
      <c r="K104" s="4"/>
      <c r="L104" s="4"/>
      <c r="M104" s="4"/>
      <c r="N104" s="4"/>
      <c r="O104" s="4"/>
    </row>
    <row r="105" spans="1:15" s="2" customFormat="1" ht="18" customHeight="1">
      <c r="A105" s="11">
        <v>15</v>
      </c>
      <c r="B105" s="11">
        <v>71</v>
      </c>
      <c r="C105" s="12" t="s">
        <v>10</v>
      </c>
      <c r="D105" s="13" t="s">
        <v>122</v>
      </c>
      <c r="E105" s="32" t="s">
        <v>144</v>
      </c>
      <c r="F105" s="17">
        <v>2.5</v>
      </c>
      <c r="G105" s="17">
        <v>2.8</v>
      </c>
      <c r="H105" s="17">
        <v>3</v>
      </c>
      <c r="I105" s="17"/>
      <c r="J105" s="4"/>
      <c r="K105" s="4"/>
      <c r="L105" s="4"/>
      <c r="M105" s="4"/>
      <c r="N105" s="4"/>
      <c r="O105" s="4"/>
    </row>
    <row r="106" spans="1:15" s="2" customFormat="1" ht="18" customHeight="1">
      <c r="A106" s="11">
        <v>16</v>
      </c>
      <c r="B106" s="11">
        <v>72</v>
      </c>
      <c r="C106" s="12" t="s">
        <v>54</v>
      </c>
      <c r="D106" s="13" t="s">
        <v>131</v>
      </c>
      <c r="E106" s="32" t="s">
        <v>144</v>
      </c>
      <c r="F106" s="17">
        <v>6.8</v>
      </c>
      <c r="G106" s="17">
        <v>4.3</v>
      </c>
      <c r="H106" s="17">
        <v>1.6</v>
      </c>
      <c r="I106" s="17"/>
      <c r="J106" s="4"/>
      <c r="K106" s="4"/>
      <c r="L106" s="4"/>
      <c r="M106" s="4"/>
      <c r="N106" s="4"/>
      <c r="O106" s="4"/>
    </row>
    <row r="107" spans="1:15" s="2" customFormat="1" ht="18" customHeight="1">
      <c r="A107" s="11">
        <v>17</v>
      </c>
      <c r="B107" s="11">
        <v>73</v>
      </c>
      <c r="C107" s="12" t="s">
        <v>42</v>
      </c>
      <c r="D107" s="13" t="s">
        <v>97</v>
      </c>
      <c r="E107" s="32" t="s">
        <v>142</v>
      </c>
      <c r="F107" s="17">
        <v>8</v>
      </c>
      <c r="G107" s="17">
        <v>3</v>
      </c>
      <c r="H107" s="17">
        <v>2.2</v>
      </c>
      <c r="I107" s="17"/>
      <c r="J107" s="4"/>
      <c r="K107" s="4"/>
      <c r="L107" s="4"/>
      <c r="M107" s="4"/>
      <c r="N107" s="4"/>
      <c r="O107" s="4"/>
    </row>
    <row r="108" spans="1:15" s="2" customFormat="1" ht="18" customHeight="1">
      <c r="A108" s="11">
        <v>18</v>
      </c>
      <c r="B108" s="11">
        <v>74</v>
      </c>
      <c r="C108" s="12" t="s">
        <v>28</v>
      </c>
      <c r="D108" s="13">
        <v>38084</v>
      </c>
      <c r="E108" s="32" t="s">
        <v>142</v>
      </c>
      <c r="F108" s="17">
        <v>7</v>
      </c>
      <c r="G108" s="17">
        <v>3.8</v>
      </c>
      <c r="H108" s="17">
        <v>3.6</v>
      </c>
      <c r="I108" s="17"/>
      <c r="J108" s="4"/>
      <c r="K108" s="4"/>
      <c r="L108" s="4"/>
      <c r="M108" s="4"/>
      <c r="N108" s="4"/>
      <c r="O108" s="4"/>
    </row>
    <row r="109" spans="1:15" s="2" customFormat="1" ht="18" customHeight="1">
      <c r="A109" s="11">
        <v>19</v>
      </c>
      <c r="B109" s="11">
        <v>75</v>
      </c>
      <c r="C109" s="12" t="s">
        <v>23</v>
      </c>
      <c r="D109" s="13" t="s">
        <v>92</v>
      </c>
      <c r="E109" s="32" t="s">
        <v>142</v>
      </c>
      <c r="F109" s="17">
        <v>7.5</v>
      </c>
      <c r="G109" s="17">
        <v>1.8</v>
      </c>
      <c r="H109" s="17">
        <v>4</v>
      </c>
      <c r="I109" s="17"/>
      <c r="J109" s="4"/>
      <c r="K109" s="4"/>
      <c r="L109" s="4"/>
      <c r="M109" s="4"/>
      <c r="N109" s="4"/>
      <c r="O109" s="4"/>
    </row>
    <row r="110" spans="1:15" s="2" customFormat="1" ht="18" customHeight="1">
      <c r="A110" s="11">
        <v>20</v>
      </c>
      <c r="B110" s="11">
        <v>76</v>
      </c>
      <c r="C110" s="12" t="s">
        <v>14</v>
      </c>
      <c r="D110" s="13" t="s">
        <v>109</v>
      </c>
      <c r="E110" s="32" t="s">
        <v>144</v>
      </c>
      <c r="F110" s="17">
        <v>1</v>
      </c>
      <c r="G110" s="17">
        <v>0.8</v>
      </c>
      <c r="H110" s="17">
        <v>2.4</v>
      </c>
      <c r="I110" s="17"/>
      <c r="J110" s="4"/>
      <c r="K110" s="4"/>
      <c r="L110" s="4"/>
      <c r="M110" s="4"/>
      <c r="N110" s="4"/>
      <c r="O110" s="4"/>
    </row>
    <row r="111" spans="1:15" s="2" customFormat="1" ht="18" customHeight="1">
      <c r="A111" s="11">
        <v>21</v>
      </c>
      <c r="B111" s="11">
        <v>77</v>
      </c>
      <c r="C111" s="12" t="s">
        <v>3</v>
      </c>
      <c r="D111" s="13">
        <v>38325</v>
      </c>
      <c r="E111" s="32" t="s">
        <v>144</v>
      </c>
      <c r="F111" s="17">
        <v>5.5</v>
      </c>
      <c r="G111" s="17">
        <v>1.5</v>
      </c>
      <c r="H111" s="17">
        <v>3.8</v>
      </c>
      <c r="I111" s="17"/>
      <c r="J111" s="4"/>
      <c r="K111" s="4"/>
      <c r="L111" s="4"/>
      <c r="M111" s="4"/>
      <c r="N111" s="4"/>
      <c r="O111" s="4"/>
    </row>
    <row r="112" spans="1:15" s="2" customFormat="1" ht="18" customHeight="1">
      <c r="A112" s="11">
        <v>22</v>
      </c>
      <c r="B112" s="11">
        <v>78</v>
      </c>
      <c r="C112" s="12" t="s">
        <v>64</v>
      </c>
      <c r="D112" s="13">
        <v>38296</v>
      </c>
      <c r="E112" s="32" t="s">
        <v>142</v>
      </c>
      <c r="F112" s="17">
        <v>8</v>
      </c>
      <c r="G112" s="17">
        <v>4</v>
      </c>
      <c r="H112" s="17">
        <v>5.6</v>
      </c>
      <c r="I112" s="17"/>
      <c r="J112" s="4"/>
      <c r="K112" s="4"/>
      <c r="L112" s="4"/>
      <c r="M112" s="4"/>
      <c r="N112" s="4"/>
      <c r="O112" s="4"/>
    </row>
    <row r="113" spans="1:15" s="2" customFormat="1" ht="18" customHeight="1">
      <c r="A113" s="11">
        <v>23</v>
      </c>
      <c r="B113" s="11">
        <v>79</v>
      </c>
      <c r="C113" s="12" t="s">
        <v>32</v>
      </c>
      <c r="D113" s="13" t="s">
        <v>112</v>
      </c>
      <c r="E113" s="32" t="s">
        <v>144</v>
      </c>
      <c r="F113" s="17">
        <v>7.9</v>
      </c>
      <c r="G113" s="17">
        <v>1.5</v>
      </c>
      <c r="H113" s="17">
        <v>2.8</v>
      </c>
      <c r="I113" s="17"/>
      <c r="J113" s="4"/>
      <c r="K113" s="4"/>
      <c r="L113" s="4"/>
      <c r="M113" s="4"/>
      <c r="N113" s="4"/>
      <c r="O113" s="4"/>
    </row>
    <row r="114" spans="1:15" s="2" customFormat="1" ht="18" customHeight="1">
      <c r="A114" s="11">
        <v>24</v>
      </c>
      <c r="B114" s="11">
        <v>80</v>
      </c>
      <c r="C114" s="12" t="s">
        <v>27</v>
      </c>
      <c r="D114" s="13" t="s">
        <v>126</v>
      </c>
      <c r="E114" s="32" t="s">
        <v>144</v>
      </c>
      <c r="F114" s="17">
        <v>5.5</v>
      </c>
      <c r="G114" s="17">
        <v>3</v>
      </c>
      <c r="H114" s="17">
        <v>3.2</v>
      </c>
      <c r="I114" s="17"/>
      <c r="J114" s="4"/>
      <c r="K114" s="4"/>
      <c r="L114" s="4"/>
      <c r="M114" s="4"/>
      <c r="N114" s="4"/>
      <c r="O114" s="4"/>
    </row>
    <row r="115" spans="1:15" s="2" customFormat="1" ht="18" customHeight="1">
      <c r="A115" s="11">
        <v>25</v>
      </c>
      <c r="B115" s="11">
        <v>81</v>
      </c>
      <c r="C115" s="12" t="s">
        <v>41</v>
      </c>
      <c r="D115" s="13" t="s">
        <v>95</v>
      </c>
      <c r="E115" s="32" t="s">
        <v>142</v>
      </c>
      <c r="F115" s="17">
        <v>8</v>
      </c>
      <c r="G115" s="17">
        <v>2.5</v>
      </c>
      <c r="H115" s="17">
        <v>5.6</v>
      </c>
      <c r="I115" s="17"/>
      <c r="J115" s="4"/>
      <c r="K115" s="4"/>
      <c r="L115" s="4"/>
      <c r="M115" s="4"/>
      <c r="N115" s="4"/>
      <c r="O115" s="4"/>
    </row>
    <row r="116" spans="1:15" s="2" customFormat="1" ht="18" customHeight="1">
      <c r="A116" s="11">
        <v>26</v>
      </c>
      <c r="B116" s="11">
        <v>82</v>
      </c>
      <c r="C116" s="12" t="s">
        <v>49</v>
      </c>
      <c r="D116" s="13" t="s">
        <v>98</v>
      </c>
      <c r="E116" s="32" t="s">
        <v>142</v>
      </c>
      <c r="F116" s="17">
        <v>8</v>
      </c>
      <c r="G116" s="17">
        <v>2.3</v>
      </c>
      <c r="H116" s="17">
        <v>4</v>
      </c>
      <c r="I116" s="17"/>
      <c r="J116" s="4"/>
      <c r="K116" s="4"/>
      <c r="L116" s="4"/>
      <c r="M116" s="4"/>
      <c r="N116" s="4"/>
      <c r="O116" s="4"/>
    </row>
    <row r="117" spans="1:15" s="2" customFormat="1" ht="18" customHeight="1">
      <c r="A117" s="11">
        <v>27</v>
      </c>
      <c r="B117" s="11">
        <v>83</v>
      </c>
      <c r="C117" s="12" t="s">
        <v>6</v>
      </c>
      <c r="D117" s="13">
        <v>38056</v>
      </c>
      <c r="E117" s="32" t="s">
        <v>142</v>
      </c>
      <c r="F117" s="17">
        <v>8</v>
      </c>
      <c r="G117" s="17">
        <v>2.5</v>
      </c>
      <c r="H117" s="17">
        <v>3.2</v>
      </c>
      <c r="I117" s="17"/>
      <c r="J117" s="4"/>
      <c r="K117" s="4"/>
      <c r="L117" s="4"/>
      <c r="M117" s="4"/>
      <c r="N117" s="4"/>
      <c r="O117" s="4"/>
    </row>
    <row r="118" spans="1:15" s="2" customFormat="1" ht="18" customHeight="1">
      <c r="A118" s="11"/>
      <c r="B118" s="11"/>
      <c r="C118" s="12"/>
      <c r="D118" s="13"/>
      <c r="E118" s="32"/>
      <c r="F118" s="17"/>
      <c r="G118" s="17"/>
      <c r="H118" s="17"/>
      <c r="I118" s="17"/>
      <c r="J118" s="4"/>
      <c r="K118" s="4"/>
      <c r="L118" s="4"/>
      <c r="M118" s="4"/>
      <c r="N118" s="4"/>
      <c r="O118" s="4"/>
    </row>
    <row r="119" spans="1:15" s="2" customFormat="1" ht="18" customHeight="1">
      <c r="A119" s="11"/>
      <c r="B119" s="11"/>
      <c r="C119" s="19"/>
      <c r="D119" s="20"/>
      <c r="E119" s="36"/>
      <c r="F119" s="21"/>
      <c r="G119" s="21"/>
      <c r="H119" s="21"/>
      <c r="I119" s="21"/>
      <c r="J119" s="4"/>
      <c r="K119" s="4"/>
      <c r="L119" s="4"/>
      <c r="M119" s="4"/>
      <c r="N119" s="4"/>
      <c r="O119" s="4"/>
    </row>
    <row r="120" spans="1:15" s="2" customFormat="1" ht="18" customHeight="1">
      <c r="A120" s="11"/>
      <c r="B120" s="11"/>
      <c r="C120" s="12"/>
      <c r="D120" s="13"/>
      <c r="E120" s="32"/>
      <c r="F120" s="17"/>
      <c r="G120" s="17"/>
      <c r="H120" s="17"/>
      <c r="I120" s="17"/>
      <c r="J120" s="4"/>
      <c r="K120" s="4"/>
      <c r="L120" s="4"/>
      <c r="M120" s="4"/>
      <c r="N120" s="4"/>
      <c r="O120" s="4"/>
    </row>
    <row r="121" spans="1:15" s="2" customFormat="1" ht="18" customHeight="1">
      <c r="A121" s="11"/>
      <c r="B121" s="11"/>
      <c r="C121" s="12"/>
      <c r="D121" s="13"/>
      <c r="E121" s="32"/>
      <c r="F121" s="17"/>
      <c r="G121" s="17"/>
      <c r="H121" s="17"/>
      <c r="I121" s="17"/>
      <c r="J121" s="4"/>
      <c r="K121" s="4"/>
      <c r="L121" s="4"/>
      <c r="M121" s="4"/>
      <c r="N121" s="4"/>
      <c r="O121" s="4"/>
    </row>
    <row r="122" spans="1:15" s="2" customFormat="1" ht="18" customHeight="1">
      <c r="A122" s="3"/>
      <c r="B122" s="3"/>
      <c r="D122" s="62" t="s">
        <v>86</v>
      </c>
      <c r="E122" s="62"/>
      <c r="F122" s="62"/>
      <c r="G122" s="62"/>
      <c r="H122" s="62"/>
      <c r="I122" s="62"/>
      <c r="J122" s="4"/>
      <c r="K122" s="4"/>
      <c r="L122" s="4"/>
      <c r="M122" s="4"/>
      <c r="N122" s="4"/>
      <c r="O122" s="4"/>
    </row>
    <row r="123" spans="4:15" s="2" customFormat="1" ht="18" customHeight="1">
      <c r="D123" s="63" t="s">
        <v>4</v>
      </c>
      <c r="E123" s="63"/>
      <c r="F123" s="63"/>
      <c r="G123" s="63"/>
      <c r="H123" s="63"/>
      <c r="I123" s="63"/>
      <c r="J123" s="4"/>
      <c r="K123" s="4"/>
      <c r="L123" s="4"/>
      <c r="M123" s="4"/>
      <c r="N123" s="4"/>
      <c r="O123" s="4"/>
    </row>
    <row r="124" spans="5:15" s="2" customFormat="1" ht="18" customHeight="1">
      <c r="E124" s="27"/>
      <c r="F124" s="22"/>
      <c r="G124" s="22"/>
      <c r="H124" s="22"/>
      <c r="I124" s="22"/>
      <c r="J124" s="4"/>
      <c r="K124" s="4"/>
      <c r="L124" s="4"/>
      <c r="M124" s="4"/>
      <c r="N124" s="4"/>
      <c r="O124" s="4"/>
    </row>
    <row r="125" spans="5:15" s="2" customFormat="1" ht="18" customHeight="1">
      <c r="E125" s="27"/>
      <c r="F125" s="22"/>
      <c r="G125" s="22"/>
      <c r="H125" s="22"/>
      <c r="I125" s="22"/>
      <c r="J125" s="4"/>
      <c r="K125" s="4"/>
      <c r="L125" s="4"/>
      <c r="M125" s="4"/>
      <c r="N125" s="4"/>
      <c r="O125" s="4"/>
    </row>
    <row r="126" spans="5:15" s="2" customFormat="1" ht="18" customHeight="1">
      <c r="E126" s="33"/>
      <c r="F126" s="5"/>
      <c r="G126" s="5"/>
      <c r="H126" s="5"/>
      <c r="I126" s="5"/>
      <c r="J126" s="4"/>
      <c r="K126" s="4"/>
      <c r="L126" s="4"/>
      <c r="M126" s="4"/>
      <c r="N126" s="4"/>
      <c r="O126" s="4"/>
    </row>
    <row r="127" spans="5:15" s="2" customFormat="1" ht="18" customHeight="1">
      <c r="E127" s="33"/>
      <c r="F127" s="5"/>
      <c r="G127" s="5"/>
      <c r="H127" s="5"/>
      <c r="I127" s="5"/>
      <c r="J127" s="4"/>
      <c r="K127" s="4"/>
      <c r="L127" s="4"/>
      <c r="M127" s="4"/>
      <c r="N127" s="4"/>
      <c r="O127" s="4"/>
    </row>
    <row r="128" spans="4:15" s="2" customFormat="1" ht="18" customHeight="1">
      <c r="D128" s="63" t="s">
        <v>84</v>
      </c>
      <c r="E128" s="63"/>
      <c r="F128" s="63"/>
      <c r="G128" s="63"/>
      <c r="H128" s="63"/>
      <c r="I128" s="63"/>
      <c r="J128" s="4"/>
      <c r="K128" s="4"/>
      <c r="L128" s="4"/>
      <c r="M128" s="4"/>
      <c r="N128" s="4"/>
      <c r="O128" s="4"/>
    </row>
    <row r="129" spans="4:15" s="2" customFormat="1" ht="18" customHeight="1">
      <c r="D129" s="22"/>
      <c r="E129" s="27"/>
      <c r="F129" s="22"/>
      <c r="G129" s="22"/>
      <c r="H129" s="22"/>
      <c r="I129" s="22"/>
      <c r="J129" s="4"/>
      <c r="K129" s="4"/>
      <c r="L129" s="4"/>
      <c r="M129" s="4"/>
      <c r="N129" s="4"/>
      <c r="O129" s="4"/>
    </row>
  </sheetData>
  <sheetProtection/>
  <mergeCells count="18">
    <mergeCell ref="A87:C87"/>
    <mergeCell ref="D87:I87"/>
    <mergeCell ref="D88:I88"/>
    <mergeCell ref="D122:I122"/>
    <mergeCell ref="D123:I123"/>
    <mergeCell ref="D128:I128"/>
    <mergeCell ref="A44:C44"/>
    <mergeCell ref="D44:I44"/>
    <mergeCell ref="D45:I45"/>
    <mergeCell ref="D80:I80"/>
    <mergeCell ref="D81:I81"/>
    <mergeCell ref="D86:I86"/>
    <mergeCell ref="A1:C1"/>
    <mergeCell ref="D1:I1"/>
    <mergeCell ref="D2:I2"/>
    <mergeCell ref="D37:I37"/>
    <mergeCell ref="D38:I38"/>
    <mergeCell ref="D43:I4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86"/>
  <sheetViews>
    <sheetView zoomScalePageLayoutView="0" workbookViewId="0" topLeftCell="A59">
      <selection activeCell="B60" sqref="B60:D86"/>
    </sheetView>
  </sheetViews>
  <sheetFormatPr defaultColWidth="9.140625" defaultRowHeight="15"/>
  <cols>
    <col min="1" max="1" width="5.7109375" style="0" customWidth="1"/>
    <col min="2" max="2" width="25.00390625" style="0" customWidth="1"/>
    <col min="3" max="3" width="14.7109375" style="29" customWidth="1"/>
  </cols>
  <sheetData>
    <row r="4" spans="1:5" ht="15">
      <c r="A4">
        <v>1</v>
      </c>
      <c r="B4" t="s">
        <v>11</v>
      </c>
      <c r="C4" s="29" t="s">
        <v>90</v>
      </c>
      <c r="D4" t="s">
        <v>142</v>
      </c>
      <c r="E4">
        <f aca="true" ca="1" t="shared" si="0" ref="E4:E35">RAND()</f>
        <v>0.5114803159686929</v>
      </c>
    </row>
    <row r="5" spans="1:5" ht="15">
      <c r="A5">
        <v>2</v>
      </c>
      <c r="B5" t="s">
        <v>19</v>
      </c>
      <c r="C5" s="30">
        <v>38052</v>
      </c>
      <c r="D5" t="s">
        <v>144</v>
      </c>
      <c r="E5">
        <f ca="1" t="shared" si="0"/>
        <v>0.44787062113608744</v>
      </c>
    </row>
    <row r="6" spans="1:5" ht="15">
      <c r="A6">
        <v>3</v>
      </c>
      <c r="B6" t="s">
        <v>58</v>
      </c>
      <c r="C6" s="29" t="s">
        <v>101</v>
      </c>
      <c r="D6" t="s">
        <v>142</v>
      </c>
      <c r="E6">
        <f ca="1" t="shared" si="0"/>
        <v>0.24262773178690278</v>
      </c>
    </row>
    <row r="7" spans="1:5" ht="15">
      <c r="A7">
        <v>4</v>
      </c>
      <c r="B7" t="s">
        <v>78</v>
      </c>
      <c r="C7" s="29" t="s">
        <v>137</v>
      </c>
      <c r="D7" t="s">
        <v>144</v>
      </c>
      <c r="E7">
        <f ca="1" t="shared" si="0"/>
        <v>0.8321154726750133</v>
      </c>
    </row>
    <row r="8" spans="1:5" ht="15">
      <c r="A8">
        <v>5</v>
      </c>
      <c r="B8" t="s">
        <v>75</v>
      </c>
      <c r="C8" s="29" t="s">
        <v>135</v>
      </c>
      <c r="D8" t="s">
        <v>144</v>
      </c>
      <c r="E8">
        <f ca="1" t="shared" si="0"/>
        <v>0.9544496583476152</v>
      </c>
    </row>
    <row r="9" spans="1:5" ht="15">
      <c r="A9">
        <v>6</v>
      </c>
      <c r="B9" t="s">
        <v>48</v>
      </c>
      <c r="C9" s="30">
        <v>37991</v>
      </c>
      <c r="D9" t="s">
        <v>144</v>
      </c>
      <c r="E9">
        <f ca="1" t="shared" si="0"/>
        <v>0.009699507038650523</v>
      </c>
    </row>
    <row r="10" spans="1:5" ht="15">
      <c r="A10">
        <v>7</v>
      </c>
      <c r="B10" t="s">
        <v>28</v>
      </c>
      <c r="C10" s="29" t="s">
        <v>127</v>
      </c>
      <c r="D10" t="s">
        <v>144</v>
      </c>
      <c r="E10">
        <f ca="1" t="shared" si="0"/>
        <v>0.7518580213989288</v>
      </c>
    </row>
    <row r="11" spans="1:5" ht="15">
      <c r="A11">
        <v>8</v>
      </c>
      <c r="B11" t="s">
        <v>53</v>
      </c>
      <c r="C11" s="30">
        <v>37747</v>
      </c>
      <c r="D11" t="s">
        <v>144</v>
      </c>
      <c r="E11">
        <f ca="1" t="shared" si="0"/>
        <v>0.6081785318483262</v>
      </c>
    </row>
    <row r="12" spans="1:5" ht="15">
      <c r="A12">
        <v>9</v>
      </c>
      <c r="B12" t="s">
        <v>55</v>
      </c>
      <c r="C12" s="29" t="s">
        <v>100</v>
      </c>
      <c r="D12" t="s">
        <v>142</v>
      </c>
      <c r="E12">
        <f ca="1" t="shared" si="0"/>
        <v>0.29903093457418883</v>
      </c>
    </row>
    <row r="13" spans="1:5" ht="15">
      <c r="A13">
        <v>10</v>
      </c>
      <c r="B13" t="s">
        <v>44</v>
      </c>
      <c r="C13" s="29" t="s">
        <v>129</v>
      </c>
      <c r="D13" t="s">
        <v>142</v>
      </c>
      <c r="E13">
        <f ca="1" t="shared" si="0"/>
        <v>0.17066343736764633</v>
      </c>
    </row>
    <row r="14" spans="1:5" ht="15">
      <c r="A14">
        <v>11</v>
      </c>
      <c r="B14" t="s">
        <v>79</v>
      </c>
      <c r="C14" s="30">
        <v>38235</v>
      </c>
      <c r="D14" t="s">
        <v>144</v>
      </c>
      <c r="E14">
        <f ca="1" t="shared" si="0"/>
        <v>0.7909583887600131</v>
      </c>
    </row>
    <row r="15" spans="1:5" ht="15">
      <c r="A15">
        <v>12</v>
      </c>
      <c r="B15" t="s">
        <v>36</v>
      </c>
      <c r="C15" s="30">
        <v>38111</v>
      </c>
      <c r="D15" t="s">
        <v>142</v>
      </c>
      <c r="E15">
        <f ca="1" t="shared" si="0"/>
        <v>0.6339198700352027</v>
      </c>
    </row>
    <row r="16" spans="1:5" ht="15">
      <c r="A16">
        <v>13</v>
      </c>
      <c r="B16" t="s">
        <v>140</v>
      </c>
      <c r="C16" s="30">
        <v>38148</v>
      </c>
      <c r="D16" t="s">
        <v>142</v>
      </c>
      <c r="E16">
        <f ca="1" t="shared" si="0"/>
        <v>0.7415243136234446</v>
      </c>
    </row>
    <row r="17" spans="1:5" ht="15">
      <c r="A17">
        <v>14</v>
      </c>
      <c r="B17" t="s">
        <v>50</v>
      </c>
      <c r="C17" s="29" t="s">
        <v>99</v>
      </c>
      <c r="D17" t="s">
        <v>142</v>
      </c>
      <c r="E17">
        <f ca="1" t="shared" si="0"/>
        <v>0.5098946231639241</v>
      </c>
    </row>
    <row r="18" spans="1:5" ht="15">
      <c r="A18">
        <v>15</v>
      </c>
      <c r="B18" t="s">
        <v>45</v>
      </c>
      <c r="C18" s="30">
        <v>38302</v>
      </c>
      <c r="D18" t="s">
        <v>142</v>
      </c>
      <c r="E18">
        <f ca="1" t="shared" si="0"/>
        <v>0.32902830916446413</v>
      </c>
    </row>
    <row r="19" spans="1:5" ht="15">
      <c r="A19">
        <v>16</v>
      </c>
      <c r="B19" t="s">
        <v>59</v>
      </c>
      <c r="C19" s="29" t="s">
        <v>116</v>
      </c>
      <c r="D19" t="s">
        <v>142</v>
      </c>
      <c r="E19">
        <f ca="1" t="shared" si="0"/>
        <v>0.5120131435362145</v>
      </c>
    </row>
    <row r="20" spans="1:5" ht="15">
      <c r="A20">
        <v>17</v>
      </c>
      <c r="B20" t="s">
        <v>47</v>
      </c>
      <c r="C20" s="30">
        <v>38208</v>
      </c>
      <c r="D20" t="s">
        <v>144</v>
      </c>
      <c r="E20">
        <f ca="1" t="shared" si="0"/>
        <v>0.7677374642656933</v>
      </c>
    </row>
    <row r="21" spans="1:5" ht="15">
      <c r="A21">
        <v>18</v>
      </c>
      <c r="B21" t="s">
        <v>68</v>
      </c>
      <c r="C21" s="30">
        <v>38203</v>
      </c>
      <c r="D21" t="s">
        <v>142</v>
      </c>
      <c r="E21">
        <f ca="1" t="shared" si="0"/>
        <v>0.2570356968541976</v>
      </c>
    </row>
    <row r="22" spans="1:5" ht="15">
      <c r="A22">
        <v>19</v>
      </c>
      <c r="B22" t="s">
        <v>29</v>
      </c>
      <c r="C22" s="30">
        <v>38303</v>
      </c>
      <c r="D22" t="s">
        <v>142</v>
      </c>
      <c r="E22">
        <f ca="1" t="shared" si="0"/>
        <v>0.12085434922529381</v>
      </c>
    </row>
    <row r="23" spans="1:5" ht="15">
      <c r="A23">
        <v>20</v>
      </c>
      <c r="B23" t="s">
        <v>74</v>
      </c>
      <c r="C23" s="29" t="s">
        <v>106</v>
      </c>
      <c r="D23" t="s">
        <v>142</v>
      </c>
      <c r="E23">
        <f ca="1" t="shared" si="0"/>
        <v>0.9492064419327608</v>
      </c>
    </row>
    <row r="24" spans="1:5" ht="15">
      <c r="A24">
        <v>21</v>
      </c>
      <c r="B24" t="s">
        <v>31</v>
      </c>
      <c r="C24" s="30">
        <v>38150</v>
      </c>
      <c r="D24" t="s">
        <v>142</v>
      </c>
      <c r="E24">
        <f ca="1" t="shared" si="0"/>
        <v>0.617112070803552</v>
      </c>
    </row>
    <row r="25" spans="1:5" ht="15">
      <c r="A25">
        <v>22</v>
      </c>
      <c r="B25" t="s">
        <v>77</v>
      </c>
      <c r="C25" s="29" t="s">
        <v>121</v>
      </c>
      <c r="D25" t="s">
        <v>142</v>
      </c>
      <c r="E25">
        <f ca="1" t="shared" si="0"/>
        <v>0.7547198027015822</v>
      </c>
    </row>
    <row r="26" spans="1:5" ht="15">
      <c r="A26">
        <v>23</v>
      </c>
      <c r="B26" t="s">
        <v>70</v>
      </c>
      <c r="C26" s="29" t="s">
        <v>117</v>
      </c>
      <c r="D26" t="s">
        <v>144</v>
      </c>
      <c r="E26">
        <f ca="1" t="shared" si="0"/>
        <v>0.38599651833545234</v>
      </c>
    </row>
    <row r="27" spans="1:5" ht="15">
      <c r="A27">
        <v>24</v>
      </c>
      <c r="B27" t="s">
        <v>67</v>
      </c>
      <c r="C27" s="29" t="s">
        <v>134</v>
      </c>
      <c r="D27" t="s">
        <v>144</v>
      </c>
      <c r="E27">
        <f ca="1" t="shared" si="0"/>
        <v>0.15411120264225442</v>
      </c>
    </row>
    <row r="28" spans="1:5" ht="15">
      <c r="A28">
        <v>25</v>
      </c>
      <c r="B28" t="s">
        <v>80</v>
      </c>
      <c r="C28" s="30">
        <v>38211</v>
      </c>
      <c r="D28" t="s">
        <v>144</v>
      </c>
      <c r="E28">
        <f ca="1" t="shared" si="0"/>
        <v>0.2981478053365749</v>
      </c>
    </row>
    <row r="29" spans="1:5" ht="15">
      <c r="A29">
        <v>26</v>
      </c>
      <c r="B29" t="s">
        <v>82</v>
      </c>
      <c r="C29" s="30">
        <v>37993</v>
      </c>
      <c r="D29" t="s">
        <v>144</v>
      </c>
      <c r="E29">
        <f ca="1" t="shared" si="0"/>
        <v>0.14504113555406328</v>
      </c>
    </row>
    <row r="30" spans="1:5" ht="15">
      <c r="A30">
        <v>27</v>
      </c>
      <c r="B30" t="s">
        <v>62</v>
      </c>
      <c r="C30" s="29" t="s">
        <v>133</v>
      </c>
      <c r="D30" t="s">
        <v>144</v>
      </c>
      <c r="E30">
        <f ca="1" t="shared" si="0"/>
        <v>0.28040312369925413</v>
      </c>
    </row>
    <row r="31" spans="1:5" ht="15">
      <c r="A31">
        <v>28</v>
      </c>
      <c r="B31" t="s">
        <v>12</v>
      </c>
      <c r="C31" s="29" t="s">
        <v>108</v>
      </c>
      <c r="D31" t="s">
        <v>144</v>
      </c>
      <c r="E31">
        <f ca="1" t="shared" si="0"/>
        <v>0.4906567615273878</v>
      </c>
    </row>
    <row r="32" spans="1:5" ht="15">
      <c r="A32">
        <v>1</v>
      </c>
      <c r="B32" t="s">
        <v>16</v>
      </c>
      <c r="C32" s="30">
        <v>38085</v>
      </c>
      <c r="D32" t="s">
        <v>142</v>
      </c>
      <c r="E32">
        <f ca="1" t="shared" si="0"/>
        <v>0.7546330957347229</v>
      </c>
    </row>
    <row r="33" spans="1:5" ht="15">
      <c r="A33">
        <v>2</v>
      </c>
      <c r="B33" t="s">
        <v>61</v>
      </c>
      <c r="C33" s="29" t="s">
        <v>103</v>
      </c>
      <c r="D33" t="s">
        <v>142</v>
      </c>
      <c r="E33">
        <f ca="1" t="shared" si="0"/>
        <v>0.160258844532013</v>
      </c>
    </row>
    <row r="34" spans="1:5" ht="15">
      <c r="A34">
        <v>3</v>
      </c>
      <c r="B34" t="s">
        <v>9</v>
      </c>
      <c r="C34" s="30">
        <v>38299</v>
      </c>
      <c r="D34" t="s">
        <v>144</v>
      </c>
      <c r="E34">
        <f ca="1" t="shared" si="0"/>
        <v>0.9045414480582066</v>
      </c>
    </row>
    <row r="35" spans="1:5" ht="15">
      <c r="A35">
        <v>4</v>
      </c>
      <c r="B35" t="s">
        <v>34</v>
      </c>
      <c r="C35" s="29" t="s">
        <v>128</v>
      </c>
      <c r="D35" t="s">
        <v>144</v>
      </c>
      <c r="E35">
        <f ca="1" t="shared" si="0"/>
        <v>0.17261437169265204</v>
      </c>
    </row>
    <row r="36" spans="1:5" ht="15">
      <c r="A36">
        <v>5</v>
      </c>
      <c r="B36" t="s">
        <v>83</v>
      </c>
      <c r="C36" s="29" t="s">
        <v>120</v>
      </c>
      <c r="D36" t="s">
        <v>144</v>
      </c>
      <c r="E36">
        <f aca="true" ca="1" t="shared" si="1" ref="E36:E67">RAND()</f>
        <v>0.006768318172820642</v>
      </c>
    </row>
    <row r="37" spans="1:5" ht="15">
      <c r="A37">
        <v>6</v>
      </c>
      <c r="B37" t="s">
        <v>43</v>
      </c>
      <c r="C37" s="29" t="s">
        <v>96</v>
      </c>
      <c r="D37" t="s">
        <v>142</v>
      </c>
      <c r="E37">
        <f ca="1" t="shared" si="1"/>
        <v>0.08105322301094242</v>
      </c>
    </row>
    <row r="38" spans="1:5" ht="15">
      <c r="A38">
        <v>7</v>
      </c>
      <c r="B38" t="s">
        <v>40</v>
      </c>
      <c r="C38" s="30">
        <v>37997</v>
      </c>
      <c r="D38" t="s">
        <v>142</v>
      </c>
      <c r="E38">
        <f ca="1" t="shared" si="1"/>
        <v>0.8488298100329681</v>
      </c>
    </row>
    <row r="39" spans="1:5" ht="15">
      <c r="A39">
        <v>8</v>
      </c>
      <c r="B39" t="s">
        <v>66</v>
      </c>
      <c r="C39" s="30">
        <v>38087</v>
      </c>
      <c r="D39" t="s">
        <v>142</v>
      </c>
      <c r="E39">
        <f ca="1" t="shared" si="1"/>
        <v>0.8564258231722297</v>
      </c>
    </row>
    <row r="40" spans="1:5" ht="15">
      <c r="A40">
        <v>9</v>
      </c>
      <c r="B40" t="s">
        <v>143</v>
      </c>
      <c r="C40" s="30">
        <v>38323</v>
      </c>
      <c r="D40" t="s">
        <v>144</v>
      </c>
      <c r="E40">
        <f ca="1" t="shared" si="1"/>
        <v>0.9616208465281757</v>
      </c>
    </row>
    <row r="41" spans="1:5" ht="15">
      <c r="A41">
        <v>10</v>
      </c>
      <c r="B41" t="s">
        <v>8</v>
      </c>
      <c r="C41" s="29" t="s">
        <v>109</v>
      </c>
      <c r="D41" t="s">
        <v>144</v>
      </c>
      <c r="E41">
        <f ca="1" t="shared" si="1"/>
        <v>0.6146811016447593</v>
      </c>
    </row>
    <row r="42" spans="1:5" ht="15">
      <c r="A42">
        <v>11</v>
      </c>
      <c r="B42" t="s">
        <v>25</v>
      </c>
      <c r="C42" s="29" t="s">
        <v>110</v>
      </c>
      <c r="D42" t="s">
        <v>144</v>
      </c>
      <c r="E42">
        <f ca="1" t="shared" si="1"/>
        <v>0.8606984814902696</v>
      </c>
    </row>
    <row r="43" spans="1:5" ht="15">
      <c r="A43">
        <v>12</v>
      </c>
      <c r="B43" t="s">
        <v>63</v>
      </c>
      <c r="C43" s="30">
        <v>37988</v>
      </c>
      <c r="D43" t="s">
        <v>144</v>
      </c>
      <c r="E43">
        <f ca="1" t="shared" si="1"/>
        <v>0.20708348717182012</v>
      </c>
    </row>
    <row r="44" spans="1:5" ht="15">
      <c r="A44">
        <v>13</v>
      </c>
      <c r="B44" t="s">
        <v>15</v>
      </c>
      <c r="C44" s="29" t="s">
        <v>107</v>
      </c>
      <c r="D44" t="s">
        <v>144</v>
      </c>
      <c r="E44">
        <f ca="1" t="shared" si="1"/>
        <v>0.29590466473639254</v>
      </c>
    </row>
    <row r="45" spans="1:5" ht="15">
      <c r="A45">
        <v>14</v>
      </c>
      <c r="B45" t="s">
        <v>76</v>
      </c>
      <c r="C45" s="29" t="s">
        <v>136</v>
      </c>
      <c r="D45" t="s">
        <v>144</v>
      </c>
      <c r="E45">
        <f ca="1" t="shared" si="1"/>
        <v>0.8415031968095021</v>
      </c>
    </row>
    <row r="46" spans="1:5" ht="15">
      <c r="A46">
        <v>15</v>
      </c>
      <c r="B46" t="s">
        <v>37</v>
      </c>
      <c r="C46" s="30">
        <v>38331</v>
      </c>
      <c r="D46" t="s">
        <v>142</v>
      </c>
      <c r="E46">
        <f ca="1" t="shared" si="1"/>
        <v>0.04723475828745838</v>
      </c>
    </row>
    <row r="47" spans="1:5" ht="15">
      <c r="A47">
        <v>16</v>
      </c>
      <c r="B47" t="s">
        <v>17</v>
      </c>
      <c r="E47">
        <f ca="1" t="shared" si="1"/>
        <v>0.7589942066646793</v>
      </c>
    </row>
    <row r="48" spans="1:5" ht="15">
      <c r="A48">
        <v>17</v>
      </c>
      <c r="B48" t="s">
        <v>24</v>
      </c>
      <c r="C48" s="29" t="s">
        <v>124</v>
      </c>
      <c r="D48" t="s">
        <v>142</v>
      </c>
      <c r="E48">
        <f ca="1" t="shared" si="1"/>
        <v>0.6313906964101115</v>
      </c>
    </row>
    <row r="49" spans="1:5" ht="15">
      <c r="A49">
        <v>18</v>
      </c>
      <c r="B49" t="s">
        <v>35</v>
      </c>
      <c r="C49" s="29" t="s">
        <v>93</v>
      </c>
      <c r="D49" t="s">
        <v>142</v>
      </c>
      <c r="E49">
        <f ca="1" t="shared" si="1"/>
        <v>0.23074002763958124</v>
      </c>
    </row>
    <row r="50" spans="1:5" ht="15">
      <c r="A50">
        <v>19</v>
      </c>
      <c r="B50" t="s">
        <v>72</v>
      </c>
      <c r="C50" s="30">
        <v>38233</v>
      </c>
      <c r="D50" t="s">
        <v>142</v>
      </c>
      <c r="E50">
        <f ca="1" t="shared" si="1"/>
        <v>0.551403622527542</v>
      </c>
    </row>
    <row r="51" spans="1:5" ht="15">
      <c r="A51">
        <v>20</v>
      </c>
      <c r="B51" t="s">
        <v>81</v>
      </c>
      <c r="C51" s="29" t="s">
        <v>138</v>
      </c>
      <c r="D51" t="s">
        <v>144</v>
      </c>
      <c r="E51">
        <f ca="1" t="shared" si="1"/>
        <v>0.3272701593262737</v>
      </c>
    </row>
    <row r="52" spans="1:5" ht="15">
      <c r="A52">
        <v>21</v>
      </c>
      <c r="B52" t="s">
        <v>26</v>
      </c>
      <c r="C52" s="29" t="s">
        <v>125</v>
      </c>
      <c r="D52" t="s">
        <v>142</v>
      </c>
      <c r="E52">
        <f ca="1" t="shared" si="1"/>
        <v>0.2592214080272306</v>
      </c>
    </row>
    <row r="53" spans="1:5" ht="15">
      <c r="A53">
        <v>22</v>
      </c>
      <c r="B53" t="s">
        <v>71</v>
      </c>
      <c r="C53" s="29" t="s">
        <v>105</v>
      </c>
      <c r="D53" t="s">
        <v>142</v>
      </c>
      <c r="E53">
        <f ca="1" t="shared" si="1"/>
        <v>0.48219333192722313</v>
      </c>
    </row>
    <row r="54" spans="1:5" ht="15">
      <c r="A54">
        <v>23</v>
      </c>
      <c r="B54" t="s">
        <v>69</v>
      </c>
      <c r="C54" s="30">
        <v>38021</v>
      </c>
      <c r="D54" t="s">
        <v>142</v>
      </c>
      <c r="E54">
        <f ca="1" t="shared" si="1"/>
        <v>0.9686546519685315</v>
      </c>
    </row>
    <row r="55" spans="1:5" ht="15">
      <c r="A55">
        <v>24</v>
      </c>
      <c r="B55" t="s">
        <v>52</v>
      </c>
      <c r="C55" s="29" t="s">
        <v>130</v>
      </c>
      <c r="D55" t="s">
        <v>142</v>
      </c>
      <c r="E55">
        <f ca="1" t="shared" si="1"/>
        <v>0.14503137162576074</v>
      </c>
    </row>
    <row r="56" spans="1:5" ht="15">
      <c r="A56">
        <v>25</v>
      </c>
      <c r="B56" t="s">
        <v>46</v>
      </c>
      <c r="C56" s="29" t="s">
        <v>110</v>
      </c>
      <c r="D56" t="s">
        <v>142</v>
      </c>
      <c r="E56">
        <f ca="1" t="shared" si="1"/>
        <v>0.12013704434118466</v>
      </c>
    </row>
    <row r="57" spans="1:5" ht="15">
      <c r="A57">
        <v>26</v>
      </c>
      <c r="B57" t="s">
        <v>60</v>
      </c>
      <c r="C57" s="29" t="s">
        <v>102</v>
      </c>
      <c r="D57" t="s">
        <v>142</v>
      </c>
      <c r="E57">
        <f ca="1" t="shared" si="1"/>
        <v>0.784844077372598</v>
      </c>
    </row>
    <row r="58" spans="1:5" ht="15">
      <c r="A58">
        <v>27</v>
      </c>
      <c r="B58" t="s">
        <v>51</v>
      </c>
      <c r="C58" s="29" t="s">
        <v>115</v>
      </c>
      <c r="D58" t="s">
        <v>144</v>
      </c>
      <c r="E58">
        <f ca="1" t="shared" si="1"/>
        <v>0.3232455079117058</v>
      </c>
    </row>
    <row r="59" spans="1:5" ht="15">
      <c r="A59">
        <v>28</v>
      </c>
      <c r="B59" t="s">
        <v>33</v>
      </c>
      <c r="C59" s="29" t="s">
        <v>113</v>
      </c>
      <c r="D59" t="s">
        <v>144</v>
      </c>
      <c r="E59">
        <f ca="1" t="shared" si="1"/>
        <v>0.9688646675991031</v>
      </c>
    </row>
    <row r="60" spans="1:5" ht="15">
      <c r="A60">
        <v>1</v>
      </c>
      <c r="B60" t="s">
        <v>22</v>
      </c>
      <c r="C60" s="29" t="s">
        <v>123</v>
      </c>
      <c r="D60" t="s">
        <v>144</v>
      </c>
      <c r="E60">
        <f ca="1" t="shared" si="1"/>
        <v>0.6486880429802724</v>
      </c>
    </row>
    <row r="61" spans="1:5" ht="15">
      <c r="A61">
        <v>2</v>
      </c>
      <c r="B61" t="s">
        <v>7</v>
      </c>
      <c r="C61" s="29" t="s">
        <v>119</v>
      </c>
      <c r="D61" t="s">
        <v>144</v>
      </c>
      <c r="E61">
        <f ca="1" t="shared" si="1"/>
        <v>0.7977974129475287</v>
      </c>
    </row>
    <row r="62" spans="1:5" ht="15">
      <c r="A62">
        <v>3</v>
      </c>
      <c r="B62" t="s">
        <v>21</v>
      </c>
      <c r="C62" s="30">
        <v>38052</v>
      </c>
      <c r="D62" t="s">
        <v>144</v>
      </c>
      <c r="E62">
        <f ca="1" t="shared" si="1"/>
        <v>0.1304483790906117</v>
      </c>
    </row>
    <row r="63" spans="1:5" ht="15">
      <c r="A63">
        <v>4</v>
      </c>
      <c r="B63" t="s">
        <v>20</v>
      </c>
      <c r="C63" s="30">
        <v>38211</v>
      </c>
      <c r="D63" t="s">
        <v>142</v>
      </c>
      <c r="E63">
        <f ca="1" t="shared" si="1"/>
        <v>0.6582564423696404</v>
      </c>
    </row>
    <row r="64" spans="1:5" ht="15">
      <c r="A64">
        <v>5</v>
      </c>
      <c r="B64" t="s">
        <v>18</v>
      </c>
      <c r="C64" s="29" t="s">
        <v>91</v>
      </c>
      <c r="D64" t="s">
        <v>142</v>
      </c>
      <c r="E64">
        <f ca="1" t="shared" si="1"/>
        <v>0.5226909909305348</v>
      </c>
    </row>
    <row r="65" spans="1:5" ht="15">
      <c r="A65">
        <v>6</v>
      </c>
      <c r="B65" t="s">
        <v>38</v>
      </c>
      <c r="C65" s="29" t="s">
        <v>94</v>
      </c>
      <c r="D65" t="s">
        <v>142</v>
      </c>
      <c r="E65">
        <f ca="1" t="shared" si="1"/>
        <v>0.861912869978994</v>
      </c>
    </row>
    <row r="66" spans="1:5" ht="15">
      <c r="A66">
        <v>7</v>
      </c>
      <c r="B66" t="s">
        <v>73</v>
      </c>
      <c r="C66" s="29" t="s">
        <v>118</v>
      </c>
      <c r="D66" t="s">
        <v>144</v>
      </c>
      <c r="E66">
        <f ca="1" t="shared" si="1"/>
        <v>0.9224405013687651</v>
      </c>
    </row>
    <row r="67" spans="1:5" ht="15">
      <c r="A67">
        <v>8</v>
      </c>
      <c r="B67" t="s">
        <v>39</v>
      </c>
      <c r="C67" s="29" t="s">
        <v>114</v>
      </c>
      <c r="D67" t="s">
        <v>142</v>
      </c>
      <c r="E67">
        <f ca="1" t="shared" si="1"/>
        <v>0.38081660998838274</v>
      </c>
    </row>
    <row r="68" spans="1:5" ht="15">
      <c r="A68">
        <v>9</v>
      </c>
      <c r="B68" t="s">
        <v>56</v>
      </c>
      <c r="C68" s="30">
        <v>38026</v>
      </c>
      <c r="D68" t="s">
        <v>144</v>
      </c>
      <c r="E68">
        <f aca="true" ca="1" t="shared" si="2" ref="E68:E86">RAND()</f>
        <v>0.49532680583890976</v>
      </c>
    </row>
    <row r="69" spans="1:5" ht="15">
      <c r="A69">
        <v>10</v>
      </c>
      <c r="B69" t="s">
        <v>65</v>
      </c>
      <c r="C69" s="29" t="s">
        <v>104</v>
      </c>
      <c r="D69" t="s">
        <v>142</v>
      </c>
      <c r="E69">
        <f ca="1" t="shared" si="2"/>
        <v>0.3445309201114144</v>
      </c>
    </row>
    <row r="70" spans="1:5" ht="15">
      <c r="A70">
        <v>11</v>
      </c>
      <c r="B70" t="s">
        <v>13</v>
      </c>
      <c r="C70" s="30">
        <v>38327</v>
      </c>
      <c r="D70" t="s">
        <v>144</v>
      </c>
      <c r="E70">
        <f ca="1" t="shared" si="2"/>
        <v>0.3375694222508363</v>
      </c>
    </row>
    <row r="71" spans="1:5" ht="15">
      <c r="A71">
        <v>12</v>
      </c>
      <c r="B71" t="s">
        <v>30</v>
      </c>
      <c r="C71" s="29" t="s">
        <v>111</v>
      </c>
      <c r="D71" t="s">
        <v>144</v>
      </c>
      <c r="E71">
        <f ca="1" t="shared" si="2"/>
        <v>0.6721524154031748</v>
      </c>
    </row>
    <row r="72" spans="1:5" ht="15">
      <c r="A72">
        <v>13</v>
      </c>
      <c r="B72" t="s">
        <v>5</v>
      </c>
      <c r="C72" s="30">
        <v>38326</v>
      </c>
      <c r="D72" t="s">
        <v>142</v>
      </c>
      <c r="E72">
        <f ca="1" t="shared" si="2"/>
        <v>0.42007648276520815</v>
      </c>
    </row>
    <row r="73" spans="1:5" ht="15">
      <c r="A73">
        <v>14</v>
      </c>
      <c r="B73" t="s">
        <v>57</v>
      </c>
      <c r="C73" s="29" t="s">
        <v>132</v>
      </c>
      <c r="D73" t="s">
        <v>144</v>
      </c>
      <c r="E73">
        <f ca="1" t="shared" si="2"/>
        <v>0.1589216465846457</v>
      </c>
    </row>
    <row r="74" spans="1:5" ht="15">
      <c r="A74">
        <v>15</v>
      </c>
      <c r="B74" t="s">
        <v>10</v>
      </c>
      <c r="C74" s="29" t="s">
        <v>122</v>
      </c>
      <c r="D74" t="s">
        <v>144</v>
      </c>
      <c r="E74">
        <f ca="1" t="shared" si="2"/>
        <v>0.15569202871362187</v>
      </c>
    </row>
    <row r="75" spans="1:5" ht="15">
      <c r="A75">
        <v>16</v>
      </c>
      <c r="B75" t="s">
        <v>54</v>
      </c>
      <c r="C75" s="29" t="s">
        <v>131</v>
      </c>
      <c r="D75" t="s">
        <v>144</v>
      </c>
      <c r="E75">
        <f ca="1" t="shared" si="2"/>
        <v>0.41669647403944676</v>
      </c>
    </row>
    <row r="76" spans="1:5" ht="15">
      <c r="A76">
        <v>17</v>
      </c>
      <c r="B76" t="s">
        <v>42</v>
      </c>
      <c r="C76" s="29" t="s">
        <v>97</v>
      </c>
      <c r="D76" t="s">
        <v>142</v>
      </c>
      <c r="E76">
        <f ca="1" t="shared" si="2"/>
        <v>0.7328427379658979</v>
      </c>
    </row>
    <row r="77" spans="1:5" ht="15">
      <c r="A77">
        <v>18</v>
      </c>
      <c r="B77" t="s">
        <v>28</v>
      </c>
      <c r="C77" s="30">
        <v>38084</v>
      </c>
      <c r="D77" t="s">
        <v>142</v>
      </c>
      <c r="E77">
        <f ca="1" t="shared" si="2"/>
        <v>0.9847590067649081</v>
      </c>
    </row>
    <row r="78" spans="1:14" ht="15">
      <c r="A78">
        <v>19</v>
      </c>
      <c r="B78" t="s">
        <v>23</v>
      </c>
      <c r="C78" s="29" t="s">
        <v>92</v>
      </c>
      <c r="D78" t="s">
        <v>142</v>
      </c>
      <c r="E78">
        <f ca="1" t="shared" si="2"/>
        <v>0.5035831082914166</v>
      </c>
      <c r="N78">
        <f>28*2+27</f>
        <v>83</v>
      </c>
    </row>
    <row r="79" spans="1:5" ht="15">
      <c r="A79">
        <v>20</v>
      </c>
      <c r="B79" t="s">
        <v>14</v>
      </c>
      <c r="C79" s="29" t="s">
        <v>109</v>
      </c>
      <c r="D79" t="s">
        <v>144</v>
      </c>
      <c r="E79">
        <f ca="1" t="shared" si="2"/>
        <v>0.14381271466744439</v>
      </c>
    </row>
    <row r="80" spans="1:5" ht="15">
      <c r="A80">
        <v>21</v>
      </c>
      <c r="B80" t="s">
        <v>3</v>
      </c>
      <c r="C80" s="30">
        <v>38325</v>
      </c>
      <c r="D80" t="s">
        <v>144</v>
      </c>
      <c r="E80">
        <f ca="1" t="shared" si="2"/>
        <v>0.7897979312257857</v>
      </c>
    </row>
    <row r="81" spans="1:5" ht="15">
      <c r="A81">
        <v>22</v>
      </c>
      <c r="B81" t="s">
        <v>64</v>
      </c>
      <c r="C81" s="30">
        <v>38296</v>
      </c>
      <c r="D81" t="s">
        <v>142</v>
      </c>
      <c r="E81">
        <f ca="1" t="shared" si="2"/>
        <v>0.4446072388354221</v>
      </c>
    </row>
    <row r="82" spans="1:5" ht="15">
      <c r="A82">
        <v>23</v>
      </c>
      <c r="B82" t="s">
        <v>32</v>
      </c>
      <c r="C82" s="29" t="s">
        <v>112</v>
      </c>
      <c r="D82" t="s">
        <v>144</v>
      </c>
      <c r="E82">
        <f ca="1" t="shared" si="2"/>
        <v>0.8573520181637075</v>
      </c>
    </row>
    <row r="83" spans="1:5" ht="15">
      <c r="A83">
        <v>24</v>
      </c>
      <c r="B83" t="s">
        <v>27</v>
      </c>
      <c r="C83" s="29" t="s">
        <v>126</v>
      </c>
      <c r="D83" t="s">
        <v>144</v>
      </c>
      <c r="E83">
        <f ca="1" t="shared" si="2"/>
        <v>0.37170285347721643</v>
      </c>
    </row>
    <row r="84" spans="1:5" ht="15">
      <c r="A84">
        <v>25</v>
      </c>
      <c r="B84" t="s">
        <v>41</v>
      </c>
      <c r="C84" s="29" t="s">
        <v>95</v>
      </c>
      <c r="D84" t="s">
        <v>142</v>
      </c>
      <c r="E84">
        <f ca="1" t="shared" si="2"/>
        <v>0.48420691621017475</v>
      </c>
    </row>
    <row r="85" spans="1:5" ht="15">
      <c r="A85">
        <v>26</v>
      </c>
      <c r="B85" t="s">
        <v>49</v>
      </c>
      <c r="C85" s="29" t="s">
        <v>98</v>
      </c>
      <c r="D85" t="s">
        <v>142</v>
      </c>
      <c r="E85">
        <f ca="1" t="shared" si="2"/>
        <v>0.1862297555515875</v>
      </c>
    </row>
    <row r="86" spans="1:5" ht="15">
      <c r="A86">
        <v>27</v>
      </c>
      <c r="B86" t="s">
        <v>6</v>
      </c>
      <c r="C86" s="30">
        <v>38056</v>
      </c>
      <c r="D86" t="s">
        <v>142</v>
      </c>
      <c r="E86">
        <f ca="1" t="shared" si="2"/>
        <v>0.43422905730660943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E86"/>
  <sheetViews>
    <sheetView zoomScalePageLayoutView="0" workbookViewId="0" topLeftCell="A76">
      <selection activeCell="D91" sqref="D91"/>
    </sheetView>
  </sheetViews>
  <sheetFormatPr defaultColWidth="9.140625" defaultRowHeight="15"/>
  <cols>
    <col min="2" max="2" width="25.00390625" style="0" customWidth="1"/>
    <col min="3" max="3" width="14.7109375" style="29" customWidth="1"/>
  </cols>
  <sheetData>
    <row r="4" spans="1:5" ht="15">
      <c r="A4">
        <v>1</v>
      </c>
      <c r="B4" t="s">
        <v>11</v>
      </c>
      <c r="C4" s="29" t="s">
        <v>90</v>
      </c>
      <c r="D4" t="s">
        <v>142</v>
      </c>
      <c r="E4">
        <f ca="1">RAND()</f>
        <v>0.6763486780674375</v>
      </c>
    </row>
    <row r="5" spans="1:5" ht="15">
      <c r="A5">
        <v>2</v>
      </c>
      <c r="B5" t="s">
        <v>16</v>
      </c>
      <c r="C5" s="30">
        <v>38085</v>
      </c>
      <c r="D5" t="s">
        <v>142</v>
      </c>
      <c r="E5">
        <f aca="true" ca="1" t="shared" si="0" ref="E5:E68">RAND()</f>
        <v>0.14990427819202745</v>
      </c>
    </row>
    <row r="6" spans="1:5" ht="15">
      <c r="A6">
        <v>3</v>
      </c>
      <c r="B6" t="s">
        <v>18</v>
      </c>
      <c r="C6" s="29" t="s">
        <v>91</v>
      </c>
      <c r="D6" t="s">
        <v>142</v>
      </c>
      <c r="E6">
        <f ca="1" t="shared" si="0"/>
        <v>0.4325557458751854</v>
      </c>
    </row>
    <row r="7" spans="1:5" ht="15">
      <c r="A7">
        <v>4</v>
      </c>
      <c r="B7" t="s">
        <v>20</v>
      </c>
      <c r="C7" s="30">
        <v>38211</v>
      </c>
      <c r="D7" t="s">
        <v>142</v>
      </c>
      <c r="E7">
        <f ca="1" t="shared" si="0"/>
        <v>0.58799790610146</v>
      </c>
    </row>
    <row r="8" spans="1:5" ht="15">
      <c r="A8">
        <v>5</v>
      </c>
      <c r="B8" t="s">
        <v>23</v>
      </c>
      <c r="C8" s="29" t="s">
        <v>92</v>
      </c>
      <c r="D8" t="s">
        <v>142</v>
      </c>
      <c r="E8">
        <f ca="1" t="shared" si="0"/>
        <v>0.9398996109444868</v>
      </c>
    </row>
    <row r="9" spans="1:5" ht="15">
      <c r="A9">
        <v>6</v>
      </c>
      <c r="B9" t="s">
        <v>24</v>
      </c>
      <c r="C9" s="29" t="s">
        <v>124</v>
      </c>
      <c r="D9" t="s">
        <v>142</v>
      </c>
      <c r="E9">
        <f ca="1" t="shared" si="0"/>
        <v>0.056016245408279985</v>
      </c>
    </row>
    <row r="10" spans="1:5" ht="15">
      <c r="A10">
        <v>7</v>
      </c>
      <c r="B10" t="s">
        <v>26</v>
      </c>
      <c r="C10" s="29" t="s">
        <v>125</v>
      </c>
      <c r="D10" t="s">
        <v>142</v>
      </c>
      <c r="E10">
        <f ca="1" t="shared" si="0"/>
        <v>0.5111610251222032</v>
      </c>
    </row>
    <row r="11" spans="1:5" ht="15">
      <c r="A11">
        <v>8</v>
      </c>
      <c r="B11" t="s">
        <v>28</v>
      </c>
      <c r="C11" s="30">
        <v>38084</v>
      </c>
      <c r="D11" t="s">
        <v>142</v>
      </c>
      <c r="E11">
        <f ca="1" t="shared" si="0"/>
        <v>0.7896971503209853</v>
      </c>
    </row>
    <row r="12" spans="1:5" ht="15">
      <c r="A12">
        <v>9</v>
      </c>
      <c r="B12" t="s">
        <v>29</v>
      </c>
      <c r="C12" s="30">
        <v>38303</v>
      </c>
      <c r="D12" t="s">
        <v>142</v>
      </c>
      <c r="E12">
        <f ca="1" t="shared" si="0"/>
        <v>0.06063207738957477</v>
      </c>
    </row>
    <row r="13" spans="1:5" ht="15">
      <c r="A13">
        <v>10</v>
      </c>
      <c r="B13" t="s">
        <v>31</v>
      </c>
      <c r="C13" s="30">
        <v>38150</v>
      </c>
      <c r="D13" t="s">
        <v>142</v>
      </c>
      <c r="E13">
        <f ca="1" t="shared" si="0"/>
        <v>0.9402029689559317</v>
      </c>
    </row>
    <row r="14" spans="1:5" ht="15">
      <c r="A14">
        <v>11</v>
      </c>
      <c r="B14" t="s">
        <v>35</v>
      </c>
      <c r="C14" s="29" t="s">
        <v>93</v>
      </c>
      <c r="D14" t="s">
        <v>142</v>
      </c>
      <c r="E14">
        <f ca="1" t="shared" si="0"/>
        <v>0.5649723336258214</v>
      </c>
    </row>
    <row r="15" spans="1:5" ht="15">
      <c r="A15">
        <v>12</v>
      </c>
      <c r="B15" t="s">
        <v>36</v>
      </c>
      <c r="C15" s="30">
        <v>38111</v>
      </c>
      <c r="D15" t="s">
        <v>142</v>
      </c>
      <c r="E15">
        <f ca="1" t="shared" si="0"/>
        <v>0.4571193901633823</v>
      </c>
    </row>
    <row r="16" spans="1:5" ht="15">
      <c r="A16">
        <v>13</v>
      </c>
      <c r="B16" t="s">
        <v>37</v>
      </c>
      <c r="C16" s="30">
        <v>38331</v>
      </c>
      <c r="D16" t="s">
        <v>142</v>
      </c>
      <c r="E16">
        <f ca="1" t="shared" si="0"/>
        <v>0.6554967450640974</v>
      </c>
    </row>
    <row r="17" spans="1:5" ht="15">
      <c r="A17">
        <v>14</v>
      </c>
      <c r="B17" t="s">
        <v>38</v>
      </c>
      <c r="C17" s="29" t="s">
        <v>94</v>
      </c>
      <c r="D17" t="s">
        <v>142</v>
      </c>
      <c r="E17">
        <f ca="1" t="shared" si="0"/>
        <v>0.24396027236670914</v>
      </c>
    </row>
    <row r="18" spans="1:5" ht="15">
      <c r="A18">
        <v>15</v>
      </c>
      <c r="B18" t="s">
        <v>39</v>
      </c>
      <c r="C18" s="29" t="s">
        <v>114</v>
      </c>
      <c r="D18" t="s">
        <v>142</v>
      </c>
      <c r="E18">
        <f ca="1" t="shared" si="0"/>
        <v>0.4872742783438673</v>
      </c>
    </row>
    <row r="19" spans="1:5" ht="15">
      <c r="A19">
        <v>16</v>
      </c>
      <c r="B19" t="s">
        <v>40</v>
      </c>
      <c r="C19" s="30">
        <v>37997</v>
      </c>
      <c r="D19" t="s">
        <v>142</v>
      </c>
      <c r="E19">
        <f ca="1" t="shared" si="0"/>
        <v>0.10251166086983154</v>
      </c>
    </row>
    <row r="20" spans="1:5" ht="15">
      <c r="A20">
        <v>17</v>
      </c>
      <c r="B20" t="s">
        <v>5</v>
      </c>
      <c r="C20" s="30">
        <v>38326</v>
      </c>
      <c r="D20" t="s">
        <v>142</v>
      </c>
      <c r="E20">
        <f ca="1" t="shared" si="0"/>
        <v>0.3992075703890361</v>
      </c>
    </row>
    <row r="21" spans="1:5" ht="15">
      <c r="A21">
        <v>18</v>
      </c>
      <c r="B21" t="s">
        <v>41</v>
      </c>
      <c r="C21" s="29" t="s">
        <v>95</v>
      </c>
      <c r="D21" t="s">
        <v>142</v>
      </c>
      <c r="E21">
        <f ca="1" t="shared" si="0"/>
        <v>0.806094942923598</v>
      </c>
    </row>
    <row r="22" spans="1:5" ht="15">
      <c r="A22">
        <v>19</v>
      </c>
      <c r="B22" t="s">
        <v>42</v>
      </c>
      <c r="C22" s="29" t="s">
        <v>97</v>
      </c>
      <c r="D22" t="s">
        <v>142</v>
      </c>
      <c r="E22">
        <f ca="1" t="shared" si="0"/>
        <v>0.8550819860779282</v>
      </c>
    </row>
    <row r="23" spans="1:5" ht="15">
      <c r="A23">
        <v>20</v>
      </c>
      <c r="B23" t="s">
        <v>43</v>
      </c>
      <c r="C23" s="29" t="s">
        <v>96</v>
      </c>
      <c r="D23" t="s">
        <v>142</v>
      </c>
      <c r="E23">
        <f ca="1" t="shared" si="0"/>
        <v>0.9841906694874565</v>
      </c>
    </row>
    <row r="24" spans="1:5" ht="15">
      <c r="A24">
        <v>21</v>
      </c>
      <c r="B24" t="s">
        <v>44</v>
      </c>
      <c r="C24" s="29" t="s">
        <v>129</v>
      </c>
      <c r="D24" t="s">
        <v>142</v>
      </c>
      <c r="E24">
        <f ca="1" t="shared" si="0"/>
        <v>0.01193083660594052</v>
      </c>
    </row>
    <row r="25" spans="1:5" ht="15">
      <c r="A25">
        <v>22</v>
      </c>
      <c r="B25" t="s">
        <v>45</v>
      </c>
      <c r="C25" s="30">
        <v>38302</v>
      </c>
      <c r="D25" t="s">
        <v>142</v>
      </c>
      <c r="E25">
        <f ca="1" t="shared" si="0"/>
        <v>0.4015096128198241</v>
      </c>
    </row>
    <row r="26" spans="1:5" ht="15">
      <c r="A26">
        <v>23</v>
      </c>
      <c r="B26" t="s">
        <v>46</v>
      </c>
      <c r="C26" s="29" t="s">
        <v>110</v>
      </c>
      <c r="D26" t="s">
        <v>142</v>
      </c>
      <c r="E26">
        <f ca="1" t="shared" si="0"/>
        <v>0.7533395189283907</v>
      </c>
    </row>
    <row r="27" spans="1:5" ht="15">
      <c r="A27">
        <v>24</v>
      </c>
      <c r="B27" t="s">
        <v>49</v>
      </c>
      <c r="C27" s="29" t="s">
        <v>98</v>
      </c>
      <c r="D27" t="s">
        <v>142</v>
      </c>
      <c r="E27">
        <f ca="1" t="shared" si="0"/>
        <v>0.4388810035734396</v>
      </c>
    </row>
    <row r="28" spans="1:5" ht="15">
      <c r="A28">
        <v>25</v>
      </c>
      <c r="B28" t="s">
        <v>50</v>
      </c>
      <c r="C28" s="29" t="s">
        <v>99</v>
      </c>
      <c r="D28" t="s">
        <v>142</v>
      </c>
      <c r="E28">
        <f ca="1" t="shared" si="0"/>
        <v>0.8911929167171806</v>
      </c>
    </row>
    <row r="29" spans="1:5" ht="15">
      <c r="A29">
        <v>26</v>
      </c>
      <c r="B29" t="s">
        <v>52</v>
      </c>
      <c r="C29" s="29" t="s">
        <v>130</v>
      </c>
      <c r="D29" t="s">
        <v>142</v>
      </c>
      <c r="E29">
        <f ca="1" t="shared" si="0"/>
        <v>0.28360673941756076</v>
      </c>
    </row>
    <row r="30" spans="1:5" ht="15">
      <c r="A30">
        <v>27</v>
      </c>
      <c r="B30" t="s">
        <v>55</v>
      </c>
      <c r="C30" s="29" t="s">
        <v>100</v>
      </c>
      <c r="D30" t="s">
        <v>142</v>
      </c>
      <c r="E30">
        <f ca="1" t="shared" si="0"/>
        <v>0.4341735285768875</v>
      </c>
    </row>
    <row r="31" spans="1:5" ht="15">
      <c r="A31">
        <v>28</v>
      </c>
      <c r="B31" t="s">
        <v>58</v>
      </c>
      <c r="C31" s="29" t="s">
        <v>101</v>
      </c>
      <c r="D31" t="s">
        <v>142</v>
      </c>
      <c r="E31">
        <f ca="1" t="shared" si="0"/>
        <v>0.8937069483589815</v>
      </c>
    </row>
    <row r="32" spans="1:5" ht="15">
      <c r="A32">
        <v>29</v>
      </c>
      <c r="B32" t="s">
        <v>59</v>
      </c>
      <c r="C32" s="29" t="s">
        <v>116</v>
      </c>
      <c r="D32" t="s">
        <v>142</v>
      </c>
      <c r="E32">
        <f ca="1" t="shared" si="0"/>
        <v>0.1530064515591949</v>
      </c>
    </row>
    <row r="33" spans="1:5" ht="15">
      <c r="A33">
        <v>30</v>
      </c>
      <c r="B33" t="s">
        <v>60</v>
      </c>
      <c r="C33" s="29" t="s">
        <v>102</v>
      </c>
      <c r="D33" t="s">
        <v>142</v>
      </c>
      <c r="E33">
        <f ca="1" t="shared" si="0"/>
        <v>0.44797558227374723</v>
      </c>
    </row>
    <row r="34" spans="1:5" ht="15">
      <c r="A34">
        <v>31</v>
      </c>
      <c r="B34" t="s">
        <v>61</v>
      </c>
      <c r="C34" s="29" t="s">
        <v>103</v>
      </c>
      <c r="D34" t="s">
        <v>142</v>
      </c>
      <c r="E34">
        <f ca="1" t="shared" si="0"/>
        <v>0.10553433525443623</v>
      </c>
    </row>
    <row r="35" spans="1:5" ht="15">
      <c r="A35">
        <v>32</v>
      </c>
      <c r="B35" t="s">
        <v>64</v>
      </c>
      <c r="C35" s="30">
        <v>38296</v>
      </c>
      <c r="D35" t="s">
        <v>142</v>
      </c>
      <c r="E35">
        <f ca="1" t="shared" si="0"/>
        <v>0.26677179220983094</v>
      </c>
    </row>
    <row r="36" spans="1:5" ht="15">
      <c r="A36">
        <v>33</v>
      </c>
      <c r="B36" t="s">
        <v>65</v>
      </c>
      <c r="C36" s="29" t="s">
        <v>104</v>
      </c>
      <c r="D36" t="s">
        <v>142</v>
      </c>
      <c r="E36">
        <f ca="1" t="shared" si="0"/>
        <v>0.5516691820687845</v>
      </c>
    </row>
    <row r="37" spans="1:5" ht="15">
      <c r="A37">
        <v>34</v>
      </c>
      <c r="B37" t="s">
        <v>66</v>
      </c>
      <c r="C37" s="30">
        <v>38087</v>
      </c>
      <c r="D37" t="s">
        <v>142</v>
      </c>
      <c r="E37">
        <f ca="1" t="shared" si="0"/>
        <v>0.5596425122435074</v>
      </c>
    </row>
    <row r="38" spans="1:5" ht="15">
      <c r="A38">
        <v>35</v>
      </c>
      <c r="B38" t="s">
        <v>68</v>
      </c>
      <c r="C38" s="30">
        <v>38203</v>
      </c>
      <c r="D38" t="s">
        <v>142</v>
      </c>
      <c r="E38">
        <f ca="1" t="shared" si="0"/>
        <v>0.21126143973721234</v>
      </c>
    </row>
    <row r="39" spans="1:5" ht="15">
      <c r="A39">
        <v>36</v>
      </c>
      <c r="B39" t="s">
        <v>69</v>
      </c>
      <c r="C39" s="30">
        <v>38021</v>
      </c>
      <c r="D39" t="s">
        <v>142</v>
      </c>
      <c r="E39">
        <f ca="1" t="shared" si="0"/>
        <v>0.5566039104131377</v>
      </c>
    </row>
    <row r="40" spans="1:5" ht="15">
      <c r="A40">
        <v>37</v>
      </c>
      <c r="B40" t="s">
        <v>71</v>
      </c>
      <c r="C40" s="29" t="s">
        <v>105</v>
      </c>
      <c r="D40" t="s">
        <v>142</v>
      </c>
      <c r="E40">
        <f ca="1" t="shared" si="0"/>
        <v>0.6401412909527064</v>
      </c>
    </row>
    <row r="41" spans="1:5" ht="15">
      <c r="A41">
        <v>38</v>
      </c>
      <c r="B41" t="s">
        <v>72</v>
      </c>
      <c r="C41" s="30">
        <v>38233</v>
      </c>
      <c r="D41" t="s">
        <v>142</v>
      </c>
      <c r="E41">
        <f ca="1" t="shared" si="0"/>
        <v>0.045416388239355676</v>
      </c>
    </row>
    <row r="42" spans="1:5" ht="15">
      <c r="A42">
        <v>39</v>
      </c>
      <c r="B42" t="s">
        <v>6</v>
      </c>
      <c r="C42" s="30">
        <v>38056</v>
      </c>
      <c r="D42" t="s">
        <v>142</v>
      </c>
      <c r="E42">
        <f ca="1" t="shared" si="0"/>
        <v>0.9272322073053507</v>
      </c>
    </row>
    <row r="43" spans="1:5" ht="15">
      <c r="A43">
        <v>40</v>
      </c>
      <c r="B43" t="s">
        <v>74</v>
      </c>
      <c r="C43" s="29" t="s">
        <v>106</v>
      </c>
      <c r="D43" t="s">
        <v>142</v>
      </c>
      <c r="E43">
        <f ca="1" t="shared" si="0"/>
        <v>0.6652620952538815</v>
      </c>
    </row>
    <row r="44" spans="1:5" ht="15">
      <c r="A44">
        <v>41</v>
      </c>
      <c r="B44" t="s">
        <v>140</v>
      </c>
      <c r="C44" s="30">
        <v>38148</v>
      </c>
      <c r="D44" t="s">
        <v>142</v>
      </c>
      <c r="E44">
        <f ca="1" t="shared" si="0"/>
        <v>0.8478774335899344</v>
      </c>
    </row>
    <row r="45" spans="1:5" ht="15">
      <c r="A45">
        <v>42</v>
      </c>
      <c r="B45" t="s">
        <v>77</v>
      </c>
      <c r="C45" s="29" t="s">
        <v>121</v>
      </c>
      <c r="D45" t="s">
        <v>142</v>
      </c>
      <c r="E45">
        <f ca="1" t="shared" si="0"/>
        <v>0.19295810759731769</v>
      </c>
    </row>
    <row r="46" spans="1:5" ht="15">
      <c r="A46">
        <v>43</v>
      </c>
      <c r="B46" t="s">
        <v>10</v>
      </c>
      <c r="C46" s="29" t="s">
        <v>122</v>
      </c>
      <c r="D46" t="s">
        <v>144</v>
      </c>
      <c r="E46">
        <f ca="1" t="shared" si="0"/>
        <v>0.07794925070262337</v>
      </c>
    </row>
    <row r="47" spans="1:5" ht="15">
      <c r="A47">
        <v>44</v>
      </c>
      <c r="B47" t="s">
        <v>17</v>
      </c>
      <c r="E47">
        <f ca="1" t="shared" si="0"/>
        <v>0.6091033025973296</v>
      </c>
    </row>
    <row r="48" spans="1:5" ht="15">
      <c r="A48">
        <v>45</v>
      </c>
      <c r="B48" t="s">
        <v>12</v>
      </c>
      <c r="C48" s="29" t="s">
        <v>108</v>
      </c>
      <c r="D48" t="s">
        <v>144</v>
      </c>
      <c r="E48">
        <f ca="1" t="shared" si="0"/>
        <v>0.04296159795866128</v>
      </c>
    </row>
    <row r="49" spans="1:5" ht="15">
      <c r="A49">
        <v>46</v>
      </c>
      <c r="B49" t="s">
        <v>13</v>
      </c>
      <c r="C49" s="30">
        <v>38327</v>
      </c>
      <c r="D49" t="s">
        <v>144</v>
      </c>
      <c r="E49">
        <f ca="1" t="shared" si="0"/>
        <v>0.22941361812996708</v>
      </c>
    </row>
    <row r="50" spans="1:5" ht="15">
      <c r="A50">
        <v>47</v>
      </c>
      <c r="B50" t="s">
        <v>14</v>
      </c>
      <c r="C50" s="29" t="s">
        <v>109</v>
      </c>
      <c r="D50" t="s">
        <v>144</v>
      </c>
      <c r="E50">
        <f ca="1" t="shared" si="0"/>
        <v>0.22185884428908142</v>
      </c>
    </row>
    <row r="51" spans="1:5" ht="15">
      <c r="A51">
        <v>48</v>
      </c>
      <c r="B51" t="s">
        <v>8</v>
      </c>
      <c r="C51" s="29" t="s">
        <v>109</v>
      </c>
      <c r="D51" t="s">
        <v>144</v>
      </c>
      <c r="E51">
        <f ca="1" t="shared" si="0"/>
        <v>0.36893781618131305</v>
      </c>
    </row>
    <row r="52" spans="1:5" ht="15">
      <c r="A52">
        <v>49</v>
      </c>
      <c r="B52" t="s">
        <v>15</v>
      </c>
      <c r="C52" s="29" t="s">
        <v>107</v>
      </c>
      <c r="D52" t="s">
        <v>144</v>
      </c>
      <c r="E52">
        <f ca="1" t="shared" si="0"/>
        <v>0.4295948489871009</v>
      </c>
    </row>
    <row r="53" spans="1:5" ht="15">
      <c r="A53">
        <v>50</v>
      </c>
      <c r="B53" t="s">
        <v>19</v>
      </c>
      <c r="C53" s="30">
        <v>38052</v>
      </c>
      <c r="D53" t="s">
        <v>144</v>
      </c>
      <c r="E53">
        <f ca="1" t="shared" si="0"/>
        <v>0.5659663668735626</v>
      </c>
    </row>
    <row r="54" spans="1:5" ht="15">
      <c r="A54">
        <v>51</v>
      </c>
      <c r="B54" t="s">
        <v>21</v>
      </c>
      <c r="C54" s="30">
        <v>38052</v>
      </c>
      <c r="D54" t="s">
        <v>144</v>
      </c>
      <c r="E54">
        <f ca="1" t="shared" si="0"/>
        <v>0.5727340834967363</v>
      </c>
    </row>
    <row r="55" spans="1:5" ht="15">
      <c r="A55">
        <v>52</v>
      </c>
      <c r="B55" t="s">
        <v>22</v>
      </c>
      <c r="C55" s="29" t="s">
        <v>123</v>
      </c>
      <c r="D55" t="s">
        <v>144</v>
      </c>
      <c r="E55">
        <f ca="1" t="shared" si="0"/>
        <v>0.12529534115255458</v>
      </c>
    </row>
    <row r="56" spans="1:5" ht="15">
      <c r="A56">
        <v>53</v>
      </c>
      <c r="B56" t="s">
        <v>25</v>
      </c>
      <c r="C56" s="29" t="s">
        <v>110</v>
      </c>
      <c r="D56" t="s">
        <v>144</v>
      </c>
      <c r="E56">
        <f ca="1" t="shared" si="0"/>
        <v>0.5733672223747579</v>
      </c>
    </row>
    <row r="57" spans="1:5" ht="15">
      <c r="A57">
        <v>54</v>
      </c>
      <c r="B57" t="s">
        <v>27</v>
      </c>
      <c r="C57" s="29" t="s">
        <v>126</v>
      </c>
      <c r="D57" t="s">
        <v>144</v>
      </c>
      <c r="E57">
        <f ca="1" t="shared" si="0"/>
        <v>0.2677430160677545</v>
      </c>
    </row>
    <row r="58" spans="1:5" ht="15">
      <c r="A58">
        <v>55</v>
      </c>
      <c r="B58" t="s">
        <v>28</v>
      </c>
      <c r="C58" s="29" t="s">
        <v>127</v>
      </c>
      <c r="D58" t="s">
        <v>144</v>
      </c>
      <c r="E58">
        <f ca="1" t="shared" si="0"/>
        <v>0.3969685224062094</v>
      </c>
    </row>
    <row r="59" spans="1:5" ht="15">
      <c r="A59">
        <v>56</v>
      </c>
      <c r="B59" t="s">
        <v>3</v>
      </c>
      <c r="C59" s="30">
        <v>38325</v>
      </c>
      <c r="D59" t="s">
        <v>144</v>
      </c>
      <c r="E59">
        <f ca="1" t="shared" si="0"/>
        <v>0.13860895572550458</v>
      </c>
    </row>
    <row r="60" spans="1:5" ht="15">
      <c r="A60">
        <v>57</v>
      </c>
      <c r="B60" t="s">
        <v>30</v>
      </c>
      <c r="C60" s="29" t="s">
        <v>111</v>
      </c>
      <c r="D60" t="s">
        <v>144</v>
      </c>
      <c r="E60">
        <f ca="1" t="shared" si="0"/>
        <v>0.5780158537587168</v>
      </c>
    </row>
    <row r="61" spans="1:5" ht="15">
      <c r="A61">
        <v>58</v>
      </c>
      <c r="B61" t="s">
        <v>32</v>
      </c>
      <c r="C61" s="29" t="s">
        <v>112</v>
      </c>
      <c r="D61" t="s">
        <v>144</v>
      </c>
      <c r="E61">
        <f ca="1" t="shared" si="0"/>
        <v>0.8140155300034682</v>
      </c>
    </row>
    <row r="62" spans="1:5" ht="15">
      <c r="A62">
        <v>59</v>
      </c>
      <c r="B62" t="s">
        <v>33</v>
      </c>
      <c r="C62" s="29" t="s">
        <v>113</v>
      </c>
      <c r="D62" t="s">
        <v>144</v>
      </c>
      <c r="E62">
        <f ca="1" t="shared" si="0"/>
        <v>0.4445194611139929</v>
      </c>
    </row>
    <row r="63" spans="1:5" ht="15">
      <c r="A63">
        <v>60</v>
      </c>
      <c r="B63" t="s">
        <v>34</v>
      </c>
      <c r="C63" s="29" t="s">
        <v>128</v>
      </c>
      <c r="D63" t="s">
        <v>144</v>
      </c>
      <c r="E63">
        <f ca="1" t="shared" si="0"/>
        <v>0.5894309262296578</v>
      </c>
    </row>
    <row r="64" spans="1:5" ht="15">
      <c r="A64">
        <v>61</v>
      </c>
      <c r="B64" t="s">
        <v>47</v>
      </c>
      <c r="C64" s="30">
        <v>38208</v>
      </c>
      <c r="D64" t="s">
        <v>144</v>
      </c>
      <c r="E64">
        <f ca="1" t="shared" si="0"/>
        <v>0.8819859885836046</v>
      </c>
    </row>
    <row r="65" spans="1:5" ht="15">
      <c r="A65">
        <v>62</v>
      </c>
      <c r="B65" t="s">
        <v>48</v>
      </c>
      <c r="C65" s="30">
        <v>37991</v>
      </c>
      <c r="D65" t="s">
        <v>144</v>
      </c>
      <c r="E65">
        <f ca="1" t="shared" si="0"/>
        <v>0.47412527108783875</v>
      </c>
    </row>
    <row r="66" spans="1:5" ht="15">
      <c r="A66">
        <v>63</v>
      </c>
      <c r="B66" t="s">
        <v>51</v>
      </c>
      <c r="C66" s="29" t="s">
        <v>115</v>
      </c>
      <c r="D66" t="s">
        <v>144</v>
      </c>
      <c r="E66">
        <f ca="1" t="shared" si="0"/>
        <v>0.9634591028890034</v>
      </c>
    </row>
    <row r="67" spans="1:5" ht="15">
      <c r="A67">
        <v>64</v>
      </c>
      <c r="B67" t="s">
        <v>53</v>
      </c>
      <c r="C67" s="30">
        <v>37747</v>
      </c>
      <c r="D67" t="s">
        <v>144</v>
      </c>
      <c r="E67">
        <f ca="1" t="shared" si="0"/>
        <v>0.00550327683255647</v>
      </c>
    </row>
    <row r="68" spans="1:5" ht="15">
      <c r="A68">
        <v>65</v>
      </c>
      <c r="B68" t="s">
        <v>54</v>
      </c>
      <c r="C68" s="29" t="s">
        <v>131</v>
      </c>
      <c r="D68" t="s">
        <v>144</v>
      </c>
      <c r="E68">
        <f ca="1" t="shared" si="0"/>
        <v>0.06343744203254276</v>
      </c>
    </row>
    <row r="69" spans="1:5" ht="15">
      <c r="A69">
        <v>66</v>
      </c>
      <c r="B69" t="s">
        <v>56</v>
      </c>
      <c r="C69" s="30">
        <v>38026</v>
      </c>
      <c r="D69" t="s">
        <v>144</v>
      </c>
      <c r="E69">
        <f aca="true" ca="1" t="shared" si="1" ref="E69:E86">RAND()</f>
        <v>0.3183582498281945</v>
      </c>
    </row>
    <row r="70" spans="1:5" ht="15">
      <c r="A70">
        <v>67</v>
      </c>
      <c r="B70" t="s">
        <v>57</v>
      </c>
      <c r="C70" s="29" t="s">
        <v>132</v>
      </c>
      <c r="D70" t="s">
        <v>144</v>
      </c>
      <c r="E70">
        <f ca="1" t="shared" si="1"/>
        <v>0.932109485474065</v>
      </c>
    </row>
    <row r="71" spans="1:5" ht="15">
      <c r="A71">
        <v>68</v>
      </c>
      <c r="B71" t="s">
        <v>62</v>
      </c>
      <c r="C71" s="29" t="s">
        <v>133</v>
      </c>
      <c r="D71" t="s">
        <v>144</v>
      </c>
      <c r="E71">
        <f ca="1" t="shared" si="1"/>
        <v>0.515294685916672</v>
      </c>
    </row>
    <row r="72" spans="1:5" ht="15">
      <c r="A72">
        <v>69</v>
      </c>
      <c r="B72" t="s">
        <v>63</v>
      </c>
      <c r="C72" s="30">
        <v>37988</v>
      </c>
      <c r="D72" t="s">
        <v>144</v>
      </c>
      <c r="E72">
        <f ca="1" t="shared" si="1"/>
        <v>0.3372248668871649</v>
      </c>
    </row>
    <row r="73" spans="1:5" ht="15">
      <c r="A73">
        <v>70</v>
      </c>
      <c r="B73" t="s">
        <v>143</v>
      </c>
      <c r="C73" s="30">
        <v>38323</v>
      </c>
      <c r="D73" t="s">
        <v>144</v>
      </c>
      <c r="E73">
        <f ca="1" t="shared" si="1"/>
        <v>0.5979705373554034</v>
      </c>
    </row>
    <row r="74" spans="1:5" ht="15">
      <c r="A74">
        <v>71</v>
      </c>
      <c r="B74" t="s">
        <v>67</v>
      </c>
      <c r="C74" s="29" t="s">
        <v>134</v>
      </c>
      <c r="D74" t="s">
        <v>144</v>
      </c>
      <c r="E74">
        <f ca="1" t="shared" si="1"/>
        <v>0.31499545034193366</v>
      </c>
    </row>
    <row r="75" spans="1:5" ht="15">
      <c r="A75">
        <v>72</v>
      </c>
      <c r="B75" t="s">
        <v>70</v>
      </c>
      <c r="C75" s="29" t="s">
        <v>117</v>
      </c>
      <c r="D75" t="s">
        <v>144</v>
      </c>
      <c r="E75">
        <f ca="1" t="shared" si="1"/>
        <v>0.6019208455390679</v>
      </c>
    </row>
    <row r="76" spans="1:5" ht="15">
      <c r="A76">
        <v>73</v>
      </c>
      <c r="B76" t="s">
        <v>73</v>
      </c>
      <c r="C76" s="29" t="s">
        <v>118</v>
      </c>
      <c r="D76" t="s">
        <v>144</v>
      </c>
      <c r="E76">
        <f ca="1" t="shared" si="1"/>
        <v>0.859036909418299</v>
      </c>
    </row>
    <row r="77" spans="1:5" ht="15">
      <c r="A77">
        <v>74</v>
      </c>
      <c r="B77" t="s">
        <v>83</v>
      </c>
      <c r="C77" s="29" t="s">
        <v>120</v>
      </c>
      <c r="D77" t="s">
        <v>144</v>
      </c>
      <c r="E77">
        <f ca="1" t="shared" si="1"/>
        <v>0.3859539874817819</v>
      </c>
    </row>
    <row r="78" spans="1:5" ht="15">
      <c r="A78">
        <v>75</v>
      </c>
      <c r="B78" t="s">
        <v>7</v>
      </c>
      <c r="C78" s="29" t="s">
        <v>119</v>
      </c>
      <c r="D78" t="s">
        <v>144</v>
      </c>
      <c r="E78">
        <f ca="1" t="shared" si="1"/>
        <v>0.47135953356641336</v>
      </c>
    </row>
    <row r="79" spans="1:5" ht="15">
      <c r="A79">
        <v>76</v>
      </c>
      <c r="B79" t="s">
        <v>75</v>
      </c>
      <c r="C79" s="29" t="s">
        <v>135</v>
      </c>
      <c r="D79" t="s">
        <v>144</v>
      </c>
      <c r="E79">
        <f ca="1" t="shared" si="1"/>
        <v>0.6795026387820493</v>
      </c>
    </row>
    <row r="80" spans="1:5" ht="15">
      <c r="A80">
        <v>77</v>
      </c>
      <c r="B80" t="s">
        <v>76</v>
      </c>
      <c r="C80" s="29" t="s">
        <v>136</v>
      </c>
      <c r="D80" t="s">
        <v>144</v>
      </c>
      <c r="E80">
        <f ca="1" t="shared" si="1"/>
        <v>0.2953777890845162</v>
      </c>
    </row>
    <row r="81" spans="1:5" ht="15">
      <c r="A81">
        <v>78</v>
      </c>
      <c r="B81" t="s">
        <v>9</v>
      </c>
      <c r="C81" s="30">
        <v>38299</v>
      </c>
      <c r="D81" t="s">
        <v>144</v>
      </c>
      <c r="E81">
        <f ca="1" t="shared" si="1"/>
        <v>0.18995547999587714</v>
      </c>
    </row>
    <row r="82" spans="1:5" ht="15">
      <c r="A82">
        <v>79</v>
      </c>
      <c r="B82" t="s">
        <v>78</v>
      </c>
      <c r="C82" s="29" t="s">
        <v>137</v>
      </c>
      <c r="D82" t="s">
        <v>144</v>
      </c>
      <c r="E82">
        <f ca="1" t="shared" si="1"/>
        <v>0.28169798822401404</v>
      </c>
    </row>
    <row r="83" spans="1:5" ht="15">
      <c r="A83">
        <v>80</v>
      </c>
      <c r="B83" t="s">
        <v>79</v>
      </c>
      <c r="C83" s="30">
        <v>38235</v>
      </c>
      <c r="D83" t="s">
        <v>144</v>
      </c>
      <c r="E83">
        <f ca="1" t="shared" si="1"/>
        <v>0.3664462446902519</v>
      </c>
    </row>
    <row r="84" spans="1:5" ht="15">
      <c r="A84">
        <v>81</v>
      </c>
      <c r="B84" t="s">
        <v>80</v>
      </c>
      <c r="C84" s="30">
        <v>38211</v>
      </c>
      <c r="D84" t="s">
        <v>144</v>
      </c>
      <c r="E84">
        <f ca="1" t="shared" si="1"/>
        <v>0.17112324132409462</v>
      </c>
    </row>
    <row r="85" spans="1:5" ht="15">
      <c r="A85">
        <v>82</v>
      </c>
      <c r="B85" t="s">
        <v>81</v>
      </c>
      <c r="C85" s="29" t="s">
        <v>138</v>
      </c>
      <c r="D85" t="s">
        <v>144</v>
      </c>
      <c r="E85">
        <f ca="1" t="shared" si="1"/>
        <v>0.25886772137771463</v>
      </c>
    </row>
    <row r="86" spans="1:5" ht="15">
      <c r="A86">
        <v>83</v>
      </c>
      <c r="B86" t="s">
        <v>82</v>
      </c>
      <c r="C86" s="30">
        <v>37993</v>
      </c>
      <c r="D86" t="s">
        <v>144</v>
      </c>
      <c r="E86">
        <f ca="1" t="shared" si="1"/>
        <v>0.4431641480897721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D13" sqref="D13"/>
    </sheetView>
  </sheetViews>
  <sheetFormatPr defaultColWidth="9.140625" defaultRowHeight="17.25" customHeight="1"/>
  <cols>
    <col min="1" max="1" width="5.7109375" style="0" customWidth="1"/>
    <col min="2" max="2" width="6.140625" style="0" customWidth="1"/>
    <col min="3" max="3" width="29.7109375" style="0" customWidth="1"/>
    <col min="4" max="4" width="14.57421875" style="6" customWidth="1"/>
    <col min="5" max="5" width="6.00390625" style="34" customWidth="1"/>
    <col min="6" max="7" width="6.00390625" style="0" customWidth="1"/>
    <col min="8" max="9" width="6.8515625" style="0" customWidth="1"/>
    <col min="10" max="10" width="9.57421875" style="0" customWidth="1"/>
  </cols>
  <sheetData>
    <row r="1" spans="1:5" s="71" customFormat="1" ht="17.25" customHeight="1">
      <c r="A1" s="71" t="s">
        <v>150</v>
      </c>
      <c r="D1" s="72"/>
      <c r="E1" s="34"/>
    </row>
    <row r="2" spans="1:5" s="71" customFormat="1" ht="17.25" customHeight="1">
      <c r="A2" s="73" t="s">
        <v>151</v>
      </c>
      <c r="D2" s="72"/>
      <c r="E2" s="34"/>
    </row>
    <row r="3" spans="1:13" ht="17.25" customHeight="1">
      <c r="A3" s="60" t="s">
        <v>170</v>
      </c>
      <c r="B3" s="60"/>
      <c r="C3" s="60"/>
      <c r="D3" s="60"/>
      <c r="E3" s="60"/>
      <c r="F3" s="60"/>
      <c r="G3" s="60"/>
      <c r="H3" s="60"/>
      <c r="I3" s="60"/>
      <c r="J3" s="60"/>
      <c r="K3" s="23"/>
      <c r="L3" s="23"/>
      <c r="M3" s="23"/>
    </row>
    <row r="4" spans="1:15" s="5" customFormat="1" ht="18" customHeight="1">
      <c r="A4" s="61" t="s">
        <v>171</v>
      </c>
      <c r="B4" s="60"/>
      <c r="C4" s="60"/>
      <c r="D4" s="60"/>
      <c r="E4" s="60"/>
      <c r="F4" s="60"/>
      <c r="G4" s="60"/>
      <c r="H4" s="60"/>
      <c r="I4" s="60"/>
      <c r="J4" s="60"/>
      <c r="K4" s="23"/>
      <c r="L4" s="23"/>
      <c r="M4" s="23"/>
      <c r="N4" s="23"/>
      <c r="O4" s="23"/>
    </row>
    <row r="5" spans="1:15" s="2" customFormat="1" ht="18" customHeight="1">
      <c r="A5" s="1"/>
      <c r="B5" s="1"/>
      <c r="D5" s="61"/>
      <c r="E5" s="60"/>
      <c r="F5" s="60"/>
      <c r="G5" s="60"/>
      <c r="H5" s="60"/>
      <c r="I5" s="60"/>
      <c r="J5" s="60"/>
      <c r="K5" s="1"/>
      <c r="L5" s="1"/>
      <c r="M5" s="1"/>
      <c r="N5" s="1"/>
      <c r="O5" s="1"/>
    </row>
    <row r="7" spans="1:16" ht="21" customHeight="1">
      <c r="A7" s="24" t="s">
        <v>85</v>
      </c>
      <c r="B7" s="24" t="s">
        <v>139</v>
      </c>
      <c r="C7" s="24" t="s">
        <v>1</v>
      </c>
      <c r="D7" s="25" t="s">
        <v>2</v>
      </c>
      <c r="E7" s="26" t="s">
        <v>145</v>
      </c>
      <c r="F7" s="24" t="s">
        <v>147</v>
      </c>
      <c r="G7" s="24" t="s">
        <v>146</v>
      </c>
      <c r="H7" s="24" t="s">
        <v>148</v>
      </c>
      <c r="I7" s="24" t="s">
        <v>169</v>
      </c>
      <c r="J7" s="24"/>
      <c r="K7" s="14"/>
      <c r="L7" s="14"/>
      <c r="M7" s="15"/>
      <c r="N7" s="14"/>
      <c r="O7" s="15"/>
      <c r="P7" s="16"/>
    </row>
    <row r="8" spans="1:10" ht="17.25" customHeight="1">
      <c r="A8" s="11">
        <v>1</v>
      </c>
      <c r="B8" s="11">
        <v>1</v>
      </c>
      <c r="C8" s="12" t="s">
        <v>11</v>
      </c>
      <c r="D8" s="13" t="s">
        <v>90</v>
      </c>
      <c r="E8" s="32" t="s">
        <v>142</v>
      </c>
      <c r="F8" s="17">
        <v>3.5</v>
      </c>
      <c r="G8" s="17">
        <v>4</v>
      </c>
      <c r="H8" s="17">
        <v>2</v>
      </c>
      <c r="I8" s="17"/>
      <c r="J8" s="17"/>
    </row>
    <row r="9" spans="1:10" ht="17.25" customHeight="1">
      <c r="A9" s="11">
        <v>2</v>
      </c>
      <c r="B9" s="11">
        <v>2</v>
      </c>
      <c r="C9" s="28" t="s">
        <v>19</v>
      </c>
      <c r="D9" s="31">
        <v>38052</v>
      </c>
      <c r="E9" s="32" t="s">
        <v>144</v>
      </c>
      <c r="F9" s="17">
        <v>2</v>
      </c>
      <c r="G9" s="17">
        <v>4.8</v>
      </c>
      <c r="H9" s="17">
        <v>3</v>
      </c>
      <c r="I9" s="17"/>
      <c r="J9" s="17"/>
    </row>
    <row r="10" spans="1:10" ht="17.25" customHeight="1">
      <c r="A10" s="11">
        <v>3</v>
      </c>
      <c r="B10" s="11">
        <v>3</v>
      </c>
      <c r="C10" s="12" t="s">
        <v>58</v>
      </c>
      <c r="D10" s="13" t="s">
        <v>101</v>
      </c>
      <c r="E10" s="32" t="s">
        <v>142</v>
      </c>
      <c r="F10" s="17">
        <v>6.8</v>
      </c>
      <c r="G10" s="17">
        <v>8</v>
      </c>
      <c r="H10" s="17">
        <v>5.6</v>
      </c>
      <c r="I10" s="17"/>
      <c r="J10" s="17"/>
    </row>
    <row r="11" spans="1:10" ht="17.25" customHeight="1">
      <c r="A11" s="11">
        <v>4</v>
      </c>
      <c r="B11" s="11">
        <v>4</v>
      </c>
      <c r="C11" s="12" t="s">
        <v>78</v>
      </c>
      <c r="D11" s="13" t="s">
        <v>137</v>
      </c>
      <c r="E11" s="32" t="s">
        <v>144</v>
      </c>
      <c r="F11" s="17">
        <v>1.5</v>
      </c>
      <c r="G11" s="17">
        <v>5</v>
      </c>
      <c r="H11" s="17">
        <v>4.8</v>
      </c>
      <c r="I11" s="17"/>
      <c r="J11" s="17"/>
    </row>
    <row r="12" spans="1:10" ht="17.25" customHeight="1">
      <c r="A12" s="11">
        <v>5</v>
      </c>
      <c r="B12" s="11">
        <v>5</v>
      </c>
      <c r="C12" s="12" t="s">
        <v>75</v>
      </c>
      <c r="D12" s="13" t="s">
        <v>135</v>
      </c>
      <c r="E12" s="32" t="s">
        <v>144</v>
      </c>
      <c r="F12" s="17">
        <v>3</v>
      </c>
      <c r="G12" s="17">
        <v>5</v>
      </c>
      <c r="H12" s="17">
        <v>4.6</v>
      </c>
      <c r="I12" s="17"/>
      <c r="J12" s="17"/>
    </row>
    <row r="13" spans="1:10" ht="17.25" customHeight="1">
      <c r="A13" s="11">
        <v>6</v>
      </c>
      <c r="B13" s="11">
        <v>6</v>
      </c>
      <c r="C13" s="12" t="s">
        <v>48</v>
      </c>
      <c r="D13" s="13">
        <v>37991</v>
      </c>
      <c r="E13" s="32" t="s">
        <v>144</v>
      </c>
      <c r="F13" s="17">
        <v>3.3</v>
      </c>
      <c r="G13" s="17">
        <v>5.8</v>
      </c>
      <c r="H13" s="17">
        <v>3</v>
      </c>
      <c r="I13" s="17"/>
      <c r="J13" s="17"/>
    </row>
    <row r="14" spans="1:10" ht="17.25" customHeight="1">
      <c r="A14" s="11">
        <v>7</v>
      </c>
      <c r="B14" s="11">
        <v>7</v>
      </c>
      <c r="C14" s="12" t="s">
        <v>28</v>
      </c>
      <c r="D14" s="13" t="s">
        <v>127</v>
      </c>
      <c r="E14" s="32" t="s">
        <v>144</v>
      </c>
      <c r="F14" s="17">
        <v>2.3</v>
      </c>
      <c r="G14" s="17">
        <v>3</v>
      </c>
      <c r="H14" s="17">
        <v>4.2</v>
      </c>
      <c r="I14" s="17"/>
      <c r="J14" s="17"/>
    </row>
    <row r="15" spans="1:10" ht="17.25" customHeight="1">
      <c r="A15" s="11">
        <v>8</v>
      </c>
      <c r="B15" s="11">
        <v>8</v>
      </c>
      <c r="C15" s="12" t="s">
        <v>53</v>
      </c>
      <c r="D15" s="13">
        <v>37747</v>
      </c>
      <c r="E15" s="32" t="s">
        <v>144</v>
      </c>
      <c r="F15" s="17">
        <v>2.8</v>
      </c>
      <c r="G15" s="17">
        <v>3.8</v>
      </c>
      <c r="H15" s="17">
        <v>4.6</v>
      </c>
      <c r="I15" s="17"/>
      <c r="J15" s="17"/>
    </row>
    <row r="16" spans="1:10" ht="17.25" customHeight="1">
      <c r="A16" s="11">
        <v>9</v>
      </c>
      <c r="B16" s="11">
        <v>9</v>
      </c>
      <c r="C16" s="12" t="s">
        <v>55</v>
      </c>
      <c r="D16" s="13" t="s">
        <v>100</v>
      </c>
      <c r="E16" s="32" t="s">
        <v>142</v>
      </c>
      <c r="F16" s="17">
        <v>4</v>
      </c>
      <c r="G16" s="17">
        <v>8</v>
      </c>
      <c r="H16" s="17">
        <v>4.8</v>
      </c>
      <c r="I16" s="17"/>
      <c r="J16" s="17"/>
    </row>
    <row r="17" spans="1:10" ht="17.25" customHeight="1">
      <c r="A17" s="11">
        <v>10</v>
      </c>
      <c r="B17" s="11">
        <v>10</v>
      </c>
      <c r="C17" s="12" t="s">
        <v>44</v>
      </c>
      <c r="D17" s="13" t="s">
        <v>129</v>
      </c>
      <c r="E17" s="32" t="s">
        <v>142</v>
      </c>
      <c r="F17" s="17">
        <v>4</v>
      </c>
      <c r="G17" s="17">
        <v>5</v>
      </c>
      <c r="H17" s="17">
        <v>3.6</v>
      </c>
      <c r="I17" s="17"/>
      <c r="J17" s="17"/>
    </row>
    <row r="18" spans="1:10" ht="17.25" customHeight="1">
      <c r="A18" s="11">
        <v>11</v>
      </c>
      <c r="B18" s="11">
        <v>11</v>
      </c>
      <c r="C18" s="12" t="s">
        <v>79</v>
      </c>
      <c r="D18" s="13">
        <v>38235</v>
      </c>
      <c r="E18" s="32" t="s">
        <v>144</v>
      </c>
      <c r="F18" s="17">
        <v>2.3</v>
      </c>
      <c r="G18" s="17">
        <v>4</v>
      </c>
      <c r="H18" s="17">
        <v>4</v>
      </c>
      <c r="I18" s="17"/>
      <c r="J18" s="17"/>
    </row>
    <row r="19" spans="1:10" ht="17.25" customHeight="1">
      <c r="A19" s="11">
        <v>12</v>
      </c>
      <c r="B19" s="11">
        <v>12</v>
      </c>
      <c r="C19" s="12" t="s">
        <v>36</v>
      </c>
      <c r="D19" s="13">
        <v>38111</v>
      </c>
      <c r="E19" s="32" t="s">
        <v>142</v>
      </c>
      <c r="F19" s="17">
        <v>4</v>
      </c>
      <c r="G19" s="17">
        <v>6</v>
      </c>
      <c r="H19" s="17">
        <v>5</v>
      </c>
      <c r="I19" s="17"/>
      <c r="J19" s="17"/>
    </row>
    <row r="20" spans="1:10" ht="17.25" customHeight="1">
      <c r="A20" s="11">
        <v>13</v>
      </c>
      <c r="B20" s="11">
        <v>13</v>
      </c>
      <c r="C20" s="12" t="s">
        <v>140</v>
      </c>
      <c r="D20" s="13">
        <v>38148</v>
      </c>
      <c r="E20" s="32" t="s">
        <v>142</v>
      </c>
      <c r="F20" s="17">
        <v>4</v>
      </c>
      <c r="G20" s="17">
        <v>5</v>
      </c>
      <c r="H20" s="17">
        <v>4.8</v>
      </c>
      <c r="I20" s="17"/>
      <c r="J20" s="17"/>
    </row>
    <row r="21" spans="1:10" ht="17.25" customHeight="1">
      <c r="A21" s="11">
        <v>14</v>
      </c>
      <c r="B21" s="11">
        <v>14</v>
      </c>
      <c r="C21" s="12" t="s">
        <v>50</v>
      </c>
      <c r="D21" s="13" t="s">
        <v>99</v>
      </c>
      <c r="E21" s="32" t="s">
        <v>142</v>
      </c>
      <c r="F21" s="17">
        <v>4</v>
      </c>
      <c r="G21" s="17">
        <v>6</v>
      </c>
      <c r="H21" s="17">
        <v>3.2</v>
      </c>
      <c r="I21" s="17"/>
      <c r="J21" s="17"/>
    </row>
    <row r="22" spans="1:10" ht="17.25" customHeight="1">
      <c r="A22" s="11">
        <v>15</v>
      </c>
      <c r="B22" s="11">
        <v>15</v>
      </c>
      <c r="C22" s="12" t="s">
        <v>45</v>
      </c>
      <c r="D22" s="13">
        <v>38302</v>
      </c>
      <c r="E22" s="32" t="s">
        <v>142</v>
      </c>
      <c r="F22" s="17">
        <v>2.5</v>
      </c>
      <c r="G22" s="17">
        <v>6</v>
      </c>
      <c r="H22" s="17">
        <v>3.8</v>
      </c>
      <c r="I22" s="17"/>
      <c r="J22" s="17"/>
    </row>
    <row r="23" spans="1:10" ht="17.25" customHeight="1">
      <c r="A23" s="11">
        <v>16</v>
      </c>
      <c r="B23" s="11">
        <v>16</v>
      </c>
      <c r="C23" s="12" t="s">
        <v>59</v>
      </c>
      <c r="D23" s="13" t="s">
        <v>116</v>
      </c>
      <c r="E23" s="32" t="s">
        <v>142</v>
      </c>
      <c r="F23" s="17">
        <v>1</v>
      </c>
      <c r="G23" s="17">
        <v>4</v>
      </c>
      <c r="H23" s="17">
        <v>1.8</v>
      </c>
      <c r="I23" s="17"/>
      <c r="J23" s="17"/>
    </row>
    <row r="24" spans="1:10" ht="17.25" customHeight="1">
      <c r="A24" s="11">
        <v>17</v>
      </c>
      <c r="B24" s="11">
        <v>17</v>
      </c>
      <c r="C24" s="12" t="s">
        <v>47</v>
      </c>
      <c r="D24" s="13">
        <v>38208</v>
      </c>
      <c r="E24" s="32" t="s">
        <v>144</v>
      </c>
      <c r="F24" s="17">
        <v>2.8</v>
      </c>
      <c r="G24" s="17">
        <v>4.5</v>
      </c>
      <c r="H24" s="17">
        <v>4.2</v>
      </c>
      <c r="I24" s="17"/>
      <c r="J24" s="17"/>
    </row>
    <row r="25" spans="1:10" ht="17.25" customHeight="1">
      <c r="A25" s="11">
        <v>18</v>
      </c>
      <c r="B25" s="11">
        <v>18</v>
      </c>
      <c r="C25" s="12" t="s">
        <v>68</v>
      </c>
      <c r="D25" s="13">
        <v>38203</v>
      </c>
      <c r="E25" s="32" t="s">
        <v>142</v>
      </c>
      <c r="F25" s="17">
        <v>3</v>
      </c>
      <c r="G25" s="17">
        <v>8</v>
      </c>
      <c r="H25" s="17">
        <v>3.2</v>
      </c>
      <c r="I25" s="17"/>
      <c r="J25" s="17"/>
    </row>
    <row r="26" spans="1:10" ht="17.25" customHeight="1">
      <c r="A26" s="11">
        <v>19</v>
      </c>
      <c r="B26" s="11">
        <v>19</v>
      </c>
      <c r="C26" s="12" t="s">
        <v>29</v>
      </c>
      <c r="D26" s="13">
        <v>38303</v>
      </c>
      <c r="E26" s="32" t="s">
        <v>142</v>
      </c>
      <c r="F26" s="17">
        <v>2</v>
      </c>
      <c r="G26" s="17">
        <v>7</v>
      </c>
      <c r="H26" s="17">
        <v>3.6</v>
      </c>
      <c r="I26" s="17"/>
      <c r="J26" s="17"/>
    </row>
    <row r="27" spans="1:10" ht="17.25" customHeight="1">
      <c r="A27" s="11">
        <v>20</v>
      </c>
      <c r="B27" s="11">
        <v>20</v>
      </c>
      <c r="C27" s="12" t="s">
        <v>74</v>
      </c>
      <c r="D27" s="13" t="s">
        <v>106</v>
      </c>
      <c r="E27" s="32" t="s">
        <v>142</v>
      </c>
      <c r="F27" s="17">
        <v>4</v>
      </c>
      <c r="G27" s="17">
        <v>8</v>
      </c>
      <c r="H27" s="17">
        <v>5.6</v>
      </c>
      <c r="I27" s="17"/>
      <c r="J27" s="17"/>
    </row>
    <row r="28" spans="1:10" ht="17.25" customHeight="1">
      <c r="A28" s="11">
        <v>21</v>
      </c>
      <c r="B28" s="11">
        <v>21</v>
      </c>
      <c r="C28" s="12" t="s">
        <v>31</v>
      </c>
      <c r="D28" s="13">
        <v>38150</v>
      </c>
      <c r="E28" s="32" t="s">
        <v>142</v>
      </c>
      <c r="F28" s="17">
        <v>3</v>
      </c>
      <c r="G28" s="17">
        <v>7</v>
      </c>
      <c r="H28" s="17">
        <v>3.8</v>
      </c>
      <c r="I28" s="17"/>
      <c r="J28" s="17"/>
    </row>
    <row r="29" spans="1:10" ht="17.25" customHeight="1">
      <c r="A29" s="11">
        <v>22</v>
      </c>
      <c r="B29" s="11">
        <v>22</v>
      </c>
      <c r="C29" s="12" t="s">
        <v>77</v>
      </c>
      <c r="D29" s="13" t="s">
        <v>121</v>
      </c>
      <c r="E29" s="32" t="s">
        <v>142</v>
      </c>
      <c r="F29" s="17">
        <v>2.5</v>
      </c>
      <c r="G29" s="17">
        <v>7</v>
      </c>
      <c r="H29" s="17">
        <v>4.2</v>
      </c>
      <c r="I29" s="17"/>
      <c r="J29" s="17"/>
    </row>
    <row r="30" spans="1:10" ht="17.25" customHeight="1">
      <c r="A30" s="11">
        <v>23</v>
      </c>
      <c r="B30" s="11">
        <v>23</v>
      </c>
      <c r="C30" s="12" t="s">
        <v>70</v>
      </c>
      <c r="D30" s="13" t="s">
        <v>117</v>
      </c>
      <c r="E30" s="32" t="s">
        <v>144</v>
      </c>
      <c r="F30" s="17">
        <v>0.8</v>
      </c>
      <c r="G30" s="17">
        <v>1</v>
      </c>
      <c r="H30" s="17">
        <v>1.8</v>
      </c>
      <c r="I30" s="17"/>
      <c r="J30" s="17"/>
    </row>
    <row r="31" spans="1:10" ht="17.25" customHeight="1">
      <c r="A31" s="11">
        <v>24</v>
      </c>
      <c r="B31" s="11">
        <v>24</v>
      </c>
      <c r="C31" s="12" t="s">
        <v>67</v>
      </c>
      <c r="D31" s="13" t="s">
        <v>134</v>
      </c>
      <c r="E31" s="32" t="s">
        <v>144</v>
      </c>
      <c r="F31" s="17">
        <v>3.8</v>
      </c>
      <c r="G31" s="17">
        <v>5.8</v>
      </c>
      <c r="H31" s="17">
        <v>2</v>
      </c>
      <c r="I31" s="17"/>
      <c r="J31" s="17"/>
    </row>
    <row r="32" spans="1:10" ht="17.25" customHeight="1">
      <c r="A32" s="11">
        <v>25</v>
      </c>
      <c r="B32" s="11">
        <v>25</v>
      </c>
      <c r="C32" s="12" t="s">
        <v>80</v>
      </c>
      <c r="D32" s="13">
        <v>38211</v>
      </c>
      <c r="E32" s="32" t="s">
        <v>144</v>
      </c>
      <c r="F32" s="17">
        <v>3</v>
      </c>
      <c r="G32" s="17">
        <v>3.8</v>
      </c>
      <c r="H32" s="17">
        <v>3.2</v>
      </c>
      <c r="I32" s="17"/>
      <c r="J32" s="17"/>
    </row>
    <row r="33" spans="1:10" ht="17.25" customHeight="1">
      <c r="A33" s="11">
        <v>26</v>
      </c>
      <c r="B33" s="11">
        <v>26</v>
      </c>
      <c r="C33" s="12" t="s">
        <v>82</v>
      </c>
      <c r="D33" s="13">
        <v>37993</v>
      </c>
      <c r="E33" s="32" t="s">
        <v>144</v>
      </c>
      <c r="F33" s="17">
        <v>3.5</v>
      </c>
      <c r="G33" s="17">
        <v>3.5</v>
      </c>
      <c r="H33" s="17">
        <v>2.8</v>
      </c>
      <c r="I33" s="17"/>
      <c r="J33" s="17"/>
    </row>
    <row r="34" spans="1:10" ht="17.25" customHeight="1">
      <c r="A34" s="11">
        <v>27</v>
      </c>
      <c r="B34" s="11">
        <v>27</v>
      </c>
      <c r="C34" s="12" t="s">
        <v>62</v>
      </c>
      <c r="D34" s="13" t="s">
        <v>133</v>
      </c>
      <c r="E34" s="32" t="s">
        <v>144</v>
      </c>
      <c r="F34" s="17">
        <v>2.8</v>
      </c>
      <c r="G34" s="17">
        <v>2</v>
      </c>
      <c r="H34" s="17">
        <v>1.8</v>
      </c>
      <c r="I34" s="17"/>
      <c r="J34" s="17"/>
    </row>
    <row r="35" spans="1:10" ht="17.25" customHeight="1">
      <c r="A35" s="11">
        <v>28</v>
      </c>
      <c r="B35" s="11">
        <v>28</v>
      </c>
      <c r="C35" s="12" t="s">
        <v>12</v>
      </c>
      <c r="D35" s="13" t="s">
        <v>108</v>
      </c>
      <c r="E35" s="32" t="s">
        <v>144</v>
      </c>
      <c r="F35" s="17">
        <v>2.8</v>
      </c>
      <c r="G35" s="17">
        <v>2</v>
      </c>
      <c r="H35" s="17">
        <v>3.4</v>
      </c>
      <c r="I35" s="17"/>
      <c r="J35" s="17"/>
    </row>
    <row r="36" spans="1:16" s="2" customFormat="1" ht="18" customHeight="1">
      <c r="A36" s="11">
        <v>29</v>
      </c>
      <c r="B36" s="11">
        <v>29</v>
      </c>
      <c r="C36" s="12" t="s">
        <v>16</v>
      </c>
      <c r="D36" s="13">
        <v>38085</v>
      </c>
      <c r="E36" s="32" t="s">
        <v>142</v>
      </c>
      <c r="F36" s="17">
        <v>3.3</v>
      </c>
      <c r="G36" s="17">
        <v>7</v>
      </c>
      <c r="H36" s="17">
        <v>5.2</v>
      </c>
      <c r="I36" s="17"/>
      <c r="J36" s="17"/>
      <c r="K36" s="4"/>
      <c r="L36" s="4"/>
      <c r="M36" s="4"/>
      <c r="N36" s="4"/>
      <c r="O36" s="4"/>
      <c r="P36" s="4"/>
    </row>
    <row r="37" spans="1:16" s="2" customFormat="1" ht="18" customHeight="1">
      <c r="A37" s="11">
        <v>30</v>
      </c>
      <c r="B37" s="11">
        <v>30</v>
      </c>
      <c r="C37" s="12" t="s">
        <v>61</v>
      </c>
      <c r="D37" s="13" t="s">
        <v>103</v>
      </c>
      <c r="E37" s="32" t="s">
        <v>142</v>
      </c>
      <c r="F37" s="17">
        <v>3.5</v>
      </c>
      <c r="G37" s="17">
        <v>7</v>
      </c>
      <c r="H37" s="17">
        <v>7.3</v>
      </c>
      <c r="I37" s="17"/>
      <c r="J37" s="17"/>
      <c r="K37" s="4"/>
      <c r="L37" s="4"/>
      <c r="M37" s="4"/>
      <c r="N37" s="4"/>
      <c r="O37" s="4"/>
      <c r="P37" s="4"/>
    </row>
    <row r="38" spans="1:16" s="2" customFormat="1" ht="18" customHeight="1">
      <c r="A38" s="11">
        <v>31</v>
      </c>
      <c r="B38" s="11">
        <v>31</v>
      </c>
      <c r="C38" s="12" t="s">
        <v>9</v>
      </c>
      <c r="D38" s="13">
        <v>38299</v>
      </c>
      <c r="E38" s="32" t="s">
        <v>144</v>
      </c>
      <c r="F38" s="17">
        <v>3.8</v>
      </c>
      <c r="G38" s="17">
        <v>7.8</v>
      </c>
      <c r="H38" s="17">
        <v>5.5</v>
      </c>
      <c r="I38" s="17"/>
      <c r="J38" s="17"/>
      <c r="K38" s="4"/>
      <c r="L38" s="4"/>
      <c r="M38" s="4"/>
      <c r="N38" s="4"/>
      <c r="O38" s="4"/>
      <c r="P38" s="4"/>
    </row>
    <row r="39" spans="1:16" s="2" customFormat="1" ht="18" customHeight="1">
      <c r="A39" s="11">
        <v>32</v>
      </c>
      <c r="B39" s="11">
        <v>32</v>
      </c>
      <c r="C39" s="12" t="s">
        <v>34</v>
      </c>
      <c r="D39" s="13" t="s">
        <v>128</v>
      </c>
      <c r="E39" s="32" t="s">
        <v>144</v>
      </c>
      <c r="F39" s="17">
        <v>2.5</v>
      </c>
      <c r="G39" s="17">
        <v>4</v>
      </c>
      <c r="H39" s="17">
        <v>3</v>
      </c>
      <c r="I39" s="17"/>
      <c r="J39" s="17"/>
      <c r="K39" s="4"/>
      <c r="L39" s="4"/>
      <c r="M39" s="4"/>
      <c r="N39" s="4"/>
      <c r="O39" s="4"/>
      <c r="P39" s="4"/>
    </row>
    <row r="40" spans="1:17" s="2" customFormat="1" ht="18" customHeight="1">
      <c r="A40" s="11">
        <v>33</v>
      </c>
      <c r="B40" s="11">
        <v>33</v>
      </c>
      <c r="C40" s="12" t="s">
        <v>83</v>
      </c>
      <c r="D40" s="13" t="s">
        <v>120</v>
      </c>
      <c r="E40" s="32" t="s">
        <v>144</v>
      </c>
      <c r="F40" s="17">
        <v>1.5</v>
      </c>
      <c r="G40" s="17">
        <v>0</v>
      </c>
      <c r="H40" s="17">
        <v>2.2</v>
      </c>
      <c r="I40" s="17"/>
      <c r="J40" s="17"/>
      <c r="K40" s="4"/>
      <c r="L40" s="4"/>
      <c r="M40" s="4"/>
      <c r="N40" s="4"/>
      <c r="O40" s="4"/>
      <c r="P40" s="4"/>
      <c r="Q40" s="2" t="s">
        <v>149</v>
      </c>
    </row>
    <row r="41" spans="1:16" s="2" customFormat="1" ht="18" customHeight="1">
      <c r="A41" s="11">
        <v>34</v>
      </c>
      <c r="B41" s="11">
        <v>34</v>
      </c>
      <c r="C41" s="12" t="s">
        <v>43</v>
      </c>
      <c r="D41" s="13" t="s">
        <v>96</v>
      </c>
      <c r="E41" s="32" t="s">
        <v>142</v>
      </c>
      <c r="F41" s="17">
        <v>4</v>
      </c>
      <c r="G41" s="17">
        <v>8</v>
      </c>
      <c r="H41" s="17">
        <v>3.8</v>
      </c>
      <c r="I41" s="17"/>
      <c r="J41" s="17"/>
      <c r="K41" s="4"/>
      <c r="L41" s="4"/>
      <c r="M41" s="4"/>
      <c r="N41" s="4"/>
      <c r="O41" s="4"/>
      <c r="P41" s="4"/>
    </row>
    <row r="42" spans="1:16" s="2" customFormat="1" ht="18" customHeight="1">
      <c r="A42" s="11">
        <v>35</v>
      </c>
      <c r="B42" s="11">
        <v>35</v>
      </c>
      <c r="C42" s="12" t="s">
        <v>40</v>
      </c>
      <c r="D42" s="13">
        <v>37997</v>
      </c>
      <c r="E42" s="32" t="s">
        <v>142</v>
      </c>
      <c r="F42" s="17">
        <v>2.8</v>
      </c>
      <c r="G42" s="17">
        <v>8</v>
      </c>
      <c r="H42" s="17">
        <v>4</v>
      </c>
      <c r="I42" s="17"/>
      <c r="J42" s="17"/>
      <c r="K42" s="4"/>
      <c r="L42" s="4"/>
      <c r="M42" s="4"/>
      <c r="N42" s="4"/>
      <c r="O42" s="4"/>
      <c r="P42" s="4"/>
    </row>
    <row r="43" spans="1:16" s="2" customFormat="1" ht="18" customHeight="1">
      <c r="A43" s="11">
        <v>36</v>
      </c>
      <c r="B43" s="11">
        <v>36</v>
      </c>
      <c r="C43" s="12" t="s">
        <v>66</v>
      </c>
      <c r="D43" s="13">
        <v>38087</v>
      </c>
      <c r="E43" s="32" t="s">
        <v>142</v>
      </c>
      <c r="F43" s="17">
        <v>3.8</v>
      </c>
      <c r="G43" s="17">
        <v>8</v>
      </c>
      <c r="H43" s="17">
        <v>4.6</v>
      </c>
      <c r="I43" s="17"/>
      <c r="J43" s="17"/>
      <c r="K43" s="4"/>
      <c r="L43" s="4"/>
      <c r="M43" s="4"/>
      <c r="N43" s="4"/>
      <c r="O43" s="4"/>
      <c r="P43" s="4"/>
    </row>
    <row r="44" spans="1:16" s="2" customFormat="1" ht="18" customHeight="1">
      <c r="A44" s="11">
        <v>37</v>
      </c>
      <c r="B44" s="11">
        <v>37</v>
      </c>
      <c r="C44" s="12" t="s">
        <v>143</v>
      </c>
      <c r="D44" s="13">
        <v>38323</v>
      </c>
      <c r="E44" s="32" t="s">
        <v>144</v>
      </c>
      <c r="F44" s="17">
        <v>0.5</v>
      </c>
      <c r="G44" s="17">
        <v>2.8</v>
      </c>
      <c r="H44" s="17">
        <v>2.2</v>
      </c>
      <c r="I44" s="17"/>
      <c r="J44" s="17"/>
      <c r="K44" s="4"/>
      <c r="L44" s="4"/>
      <c r="M44" s="4"/>
      <c r="N44" s="4"/>
      <c r="O44" s="4"/>
      <c r="P44" s="4"/>
    </row>
    <row r="45" spans="1:16" s="2" customFormat="1" ht="18" customHeight="1">
      <c r="A45" s="11">
        <v>38</v>
      </c>
      <c r="B45" s="11">
        <v>38</v>
      </c>
      <c r="C45" s="12" t="s">
        <v>8</v>
      </c>
      <c r="D45" s="13" t="s">
        <v>109</v>
      </c>
      <c r="E45" s="32" t="s">
        <v>144</v>
      </c>
      <c r="F45" s="17">
        <v>1.3</v>
      </c>
      <c r="G45" s="17">
        <v>3</v>
      </c>
      <c r="H45" s="17">
        <v>2</v>
      </c>
      <c r="I45" s="17"/>
      <c r="J45" s="17"/>
      <c r="K45" s="4"/>
      <c r="L45" s="4"/>
      <c r="M45" s="4"/>
      <c r="N45" s="4"/>
      <c r="O45" s="4"/>
      <c r="P45" s="4"/>
    </row>
    <row r="46" spans="1:16" s="2" customFormat="1" ht="18" customHeight="1">
      <c r="A46" s="11">
        <v>39</v>
      </c>
      <c r="B46" s="11">
        <v>39</v>
      </c>
      <c r="C46" s="12" t="s">
        <v>25</v>
      </c>
      <c r="D46" s="13" t="s">
        <v>110</v>
      </c>
      <c r="E46" s="32" t="s">
        <v>144</v>
      </c>
      <c r="F46" s="17">
        <v>1.5</v>
      </c>
      <c r="G46" s="17">
        <v>1.5</v>
      </c>
      <c r="H46" s="17">
        <v>1.8</v>
      </c>
      <c r="I46" s="17"/>
      <c r="J46" s="17"/>
      <c r="K46" s="4"/>
      <c r="L46" s="4"/>
      <c r="M46" s="4"/>
      <c r="N46" s="4"/>
      <c r="O46" s="4"/>
      <c r="P46" s="4"/>
    </row>
    <row r="47" spans="1:16" s="2" customFormat="1" ht="18" customHeight="1">
      <c r="A47" s="11">
        <v>40</v>
      </c>
      <c r="B47" s="11">
        <v>40</v>
      </c>
      <c r="C47" s="12" t="s">
        <v>63</v>
      </c>
      <c r="D47" s="13">
        <v>37988</v>
      </c>
      <c r="E47" s="32" t="s">
        <v>144</v>
      </c>
      <c r="F47" s="17">
        <v>3.3</v>
      </c>
      <c r="G47" s="17">
        <v>7.3</v>
      </c>
      <c r="H47" s="17">
        <v>2.8</v>
      </c>
      <c r="I47" s="17"/>
      <c r="J47" s="17"/>
      <c r="K47" s="4"/>
      <c r="L47" s="4"/>
      <c r="M47" s="4"/>
      <c r="N47" s="4"/>
      <c r="O47" s="4"/>
      <c r="P47" s="4"/>
    </row>
    <row r="48" spans="1:16" s="2" customFormat="1" ht="18" customHeight="1">
      <c r="A48" s="11">
        <v>41</v>
      </c>
      <c r="B48" s="11">
        <v>41</v>
      </c>
      <c r="C48" s="12" t="s">
        <v>15</v>
      </c>
      <c r="D48" s="13" t="s">
        <v>107</v>
      </c>
      <c r="E48" s="32" t="s">
        <v>144</v>
      </c>
      <c r="F48" s="17">
        <v>3</v>
      </c>
      <c r="G48" s="17">
        <v>7.5</v>
      </c>
      <c r="H48" s="17">
        <v>2.6</v>
      </c>
      <c r="I48" s="17"/>
      <c r="J48" s="17"/>
      <c r="K48" s="4"/>
      <c r="L48" s="4"/>
      <c r="M48" s="4"/>
      <c r="N48" s="4"/>
      <c r="O48" s="4"/>
      <c r="P48" s="4"/>
    </row>
    <row r="49" spans="1:16" s="2" customFormat="1" ht="18" customHeight="1">
      <c r="A49" s="11">
        <v>42</v>
      </c>
      <c r="B49" s="11">
        <v>42</v>
      </c>
      <c r="C49" s="12" t="s">
        <v>76</v>
      </c>
      <c r="D49" s="13" t="s">
        <v>136</v>
      </c>
      <c r="E49" s="32" t="s">
        <v>144</v>
      </c>
      <c r="F49" s="17">
        <v>0</v>
      </c>
      <c r="G49" s="17">
        <v>2.5</v>
      </c>
      <c r="H49" s="17">
        <v>1.6</v>
      </c>
      <c r="I49" s="17"/>
      <c r="J49" s="17"/>
      <c r="K49" s="4"/>
      <c r="L49" s="4"/>
      <c r="M49" s="4"/>
      <c r="N49" s="4"/>
      <c r="O49" s="4"/>
      <c r="P49" s="4"/>
    </row>
    <row r="50" spans="1:16" s="2" customFormat="1" ht="18" customHeight="1">
      <c r="A50" s="11">
        <v>43</v>
      </c>
      <c r="B50" s="11">
        <v>43</v>
      </c>
      <c r="C50" s="12" t="s">
        <v>37</v>
      </c>
      <c r="D50" s="13">
        <v>38331</v>
      </c>
      <c r="E50" s="32" t="s">
        <v>142</v>
      </c>
      <c r="F50" s="17">
        <v>3.8</v>
      </c>
      <c r="G50" s="17">
        <v>8</v>
      </c>
      <c r="H50" s="17">
        <v>6.4</v>
      </c>
      <c r="I50" s="17"/>
      <c r="J50" s="17"/>
      <c r="K50" s="4"/>
      <c r="L50" s="4"/>
      <c r="M50" s="4"/>
      <c r="N50" s="4"/>
      <c r="O50" s="4"/>
      <c r="P50" s="4"/>
    </row>
    <row r="51" spans="1:16" s="2" customFormat="1" ht="18" customHeight="1">
      <c r="A51" s="11">
        <v>44</v>
      </c>
      <c r="B51" s="11">
        <v>44</v>
      </c>
      <c r="C51" s="12" t="s">
        <v>17</v>
      </c>
      <c r="D51" s="13"/>
      <c r="E51" s="32"/>
      <c r="F51" s="17">
        <v>1.3</v>
      </c>
      <c r="G51" s="17">
        <v>5</v>
      </c>
      <c r="H51" s="17">
        <v>2.4</v>
      </c>
      <c r="I51" s="17"/>
      <c r="J51" s="17"/>
      <c r="K51" s="4"/>
      <c r="L51" s="4"/>
      <c r="M51" s="4"/>
      <c r="N51" s="4"/>
      <c r="O51" s="4"/>
      <c r="P51" s="4"/>
    </row>
    <row r="52" spans="1:16" s="2" customFormat="1" ht="18" customHeight="1">
      <c r="A52" s="11">
        <v>45</v>
      </c>
      <c r="B52" s="11">
        <v>45</v>
      </c>
      <c r="C52" s="12" t="s">
        <v>24</v>
      </c>
      <c r="D52" s="13" t="s">
        <v>124</v>
      </c>
      <c r="E52" s="32" t="s">
        <v>142</v>
      </c>
      <c r="F52" s="17">
        <v>1.5</v>
      </c>
      <c r="G52" s="17">
        <v>7</v>
      </c>
      <c r="H52" s="17">
        <v>3.8</v>
      </c>
      <c r="I52" s="17"/>
      <c r="J52" s="17"/>
      <c r="K52" s="4"/>
      <c r="L52" s="4"/>
      <c r="M52" s="4"/>
      <c r="N52" s="4"/>
      <c r="O52" s="4"/>
      <c r="P52" s="4"/>
    </row>
    <row r="53" spans="1:16" s="2" customFormat="1" ht="18" customHeight="1">
      <c r="A53" s="11">
        <v>46</v>
      </c>
      <c r="B53" s="11">
        <v>46</v>
      </c>
      <c r="C53" s="12" t="s">
        <v>35</v>
      </c>
      <c r="D53" s="13" t="s">
        <v>93</v>
      </c>
      <c r="E53" s="32" t="s">
        <v>142</v>
      </c>
      <c r="F53" s="17">
        <v>4.8</v>
      </c>
      <c r="G53" s="17">
        <v>7</v>
      </c>
      <c r="H53" s="17">
        <v>5.4</v>
      </c>
      <c r="I53" s="17"/>
      <c r="J53" s="17"/>
      <c r="K53" s="4"/>
      <c r="L53" s="4"/>
      <c r="M53" s="4"/>
      <c r="N53" s="4"/>
      <c r="O53" s="4"/>
      <c r="P53" s="4"/>
    </row>
    <row r="54" spans="1:16" s="2" customFormat="1" ht="18" customHeight="1">
      <c r="A54" s="11">
        <v>47</v>
      </c>
      <c r="B54" s="11">
        <v>47</v>
      </c>
      <c r="C54" s="12" t="s">
        <v>72</v>
      </c>
      <c r="D54" s="13">
        <v>38233</v>
      </c>
      <c r="E54" s="32" t="s">
        <v>142</v>
      </c>
      <c r="F54" s="17">
        <v>1.5</v>
      </c>
      <c r="G54" s="17">
        <v>7.5</v>
      </c>
      <c r="H54" s="17">
        <v>3.6</v>
      </c>
      <c r="I54" s="17"/>
      <c r="J54" s="17"/>
      <c r="K54" s="4"/>
      <c r="L54" s="4"/>
      <c r="M54" s="4"/>
      <c r="N54" s="4"/>
      <c r="O54" s="4"/>
      <c r="P54" s="4"/>
    </row>
    <row r="55" spans="1:16" s="2" customFormat="1" ht="18" customHeight="1">
      <c r="A55" s="11">
        <v>48</v>
      </c>
      <c r="B55" s="11">
        <v>48</v>
      </c>
      <c r="C55" s="12" t="s">
        <v>81</v>
      </c>
      <c r="D55" s="13" t="s">
        <v>138</v>
      </c>
      <c r="E55" s="32" t="s">
        <v>144</v>
      </c>
      <c r="F55" s="17">
        <v>1</v>
      </c>
      <c r="G55" s="17">
        <v>3.5</v>
      </c>
      <c r="H55" s="17">
        <v>3.6</v>
      </c>
      <c r="I55" s="17"/>
      <c r="J55" s="17"/>
      <c r="K55" s="4"/>
      <c r="L55" s="4"/>
      <c r="M55" s="4"/>
      <c r="N55" s="4"/>
      <c r="O55" s="4"/>
      <c r="P55" s="4"/>
    </row>
    <row r="56" spans="1:16" s="2" customFormat="1" ht="18" customHeight="1">
      <c r="A56" s="11">
        <v>49</v>
      </c>
      <c r="B56" s="11">
        <v>49</v>
      </c>
      <c r="C56" s="12" t="s">
        <v>26</v>
      </c>
      <c r="D56" s="13" t="s">
        <v>125</v>
      </c>
      <c r="E56" s="32" t="s">
        <v>142</v>
      </c>
      <c r="F56" s="17">
        <v>4.5</v>
      </c>
      <c r="G56" s="17">
        <v>8</v>
      </c>
      <c r="H56" s="17">
        <v>2.6</v>
      </c>
      <c r="I56" s="17"/>
      <c r="J56" s="17"/>
      <c r="K56" s="4"/>
      <c r="L56" s="4"/>
      <c r="M56" s="4"/>
      <c r="N56" s="4"/>
      <c r="O56" s="4"/>
      <c r="P56" s="4"/>
    </row>
    <row r="57" spans="1:16" s="2" customFormat="1" ht="18" customHeight="1">
      <c r="A57" s="11">
        <v>50</v>
      </c>
      <c r="B57" s="11">
        <v>50</v>
      </c>
      <c r="C57" s="12" t="s">
        <v>71</v>
      </c>
      <c r="D57" s="13" t="s">
        <v>105</v>
      </c>
      <c r="E57" s="32" t="s">
        <v>142</v>
      </c>
      <c r="F57" s="17">
        <v>3.3</v>
      </c>
      <c r="G57" s="17">
        <v>8</v>
      </c>
      <c r="H57" s="17">
        <v>2.2</v>
      </c>
      <c r="I57" s="17"/>
      <c r="J57" s="17"/>
      <c r="K57" s="4"/>
      <c r="L57" s="4"/>
      <c r="M57" s="4"/>
      <c r="N57" s="4"/>
      <c r="O57" s="4"/>
      <c r="P57" s="4"/>
    </row>
    <row r="58" spans="1:16" s="2" customFormat="1" ht="18" customHeight="1">
      <c r="A58" s="11">
        <v>51</v>
      </c>
      <c r="B58" s="11">
        <v>51</v>
      </c>
      <c r="C58" s="12" t="s">
        <v>69</v>
      </c>
      <c r="D58" s="13">
        <v>38021</v>
      </c>
      <c r="E58" s="32" t="s">
        <v>142</v>
      </c>
      <c r="F58" s="17">
        <v>3</v>
      </c>
      <c r="G58" s="17">
        <v>8</v>
      </c>
      <c r="H58" s="17">
        <v>4.4</v>
      </c>
      <c r="I58" s="17"/>
      <c r="J58" s="17"/>
      <c r="K58" s="4"/>
      <c r="L58" s="4"/>
      <c r="M58" s="4"/>
      <c r="N58" s="4"/>
      <c r="O58" s="4"/>
      <c r="P58" s="4"/>
    </row>
    <row r="59" spans="1:16" s="2" customFormat="1" ht="18" customHeight="1">
      <c r="A59" s="11">
        <v>52</v>
      </c>
      <c r="B59" s="11">
        <v>52</v>
      </c>
      <c r="C59" s="12" t="s">
        <v>52</v>
      </c>
      <c r="D59" s="13" t="s">
        <v>130</v>
      </c>
      <c r="E59" s="32" t="s">
        <v>142</v>
      </c>
      <c r="F59" s="17">
        <v>2.5</v>
      </c>
      <c r="G59" s="17">
        <v>8</v>
      </c>
      <c r="H59" s="17">
        <v>3.4</v>
      </c>
      <c r="I59" s="17"/>
      <c r="J59" s="17"/>
      <c r="K59" s="4"/>
      <c r="L59" s="4"/>
      <c r="M59" s="4"/>
      <c r="N59" s="4"/>
      <c r="O59" s="4"/>
      <c r="P59" s="4"/>
    </row>
    <row r="60" spans="1:16" s="2" customFormat="1" ht="18" customHeight="1">
      <c r="A60" s="11">
        <v>53</v>
      </c>
      <c r="B60" s="11">
        <v>53</v>
      </c>
      <c r="C60" s="12" t="s">
        <v>46</v>
      </c>
      <c r="D60" s="13" t="s">
        <v>110</v>
      </c>
      <c r="E60" s="32" t="s">
        <v>142</v>
      </c>
      <c r="F60" s="17">
        <v>2</v>
      </c>
      <c r="G60" s="17">
        <v>7.5</v>
      </c>
      <c r="H60" s="17">
        <v>2.2</v>
      </c>
      <c r="I60" s="17"/>
      <c r="J60" s="17"/>
      <c r="K60" s="4"/>
      <c r="L60" s="4"/>
      <c r="M60" s="4"/>
      <c r="N60" s="4"/>
      <c r="O60" s="4"/>
      <c r="P60" s="4"/>
    </row>
    <row r="61" spans="1:16" s="2" customFormat="1" ht="18" customHeight="1">
      <c r="A61" s="11">
        <v>54</v>
      </c>
      <c r="B61" s="11">
        <v>54</v>
      </c>
      <c r="C61" s="12" t="s">
        <v>60</v>
      </c>
      <c r="D61" s="13" t="s">
        <v>102</v>
      </c>
      <c r="E61" s="32" t="s">
        <v>142</v>
      </c>
      <c r="F61" s="17">
        <v>4.5</v>
      </c>
      <c r="G61" s="17">
        <v>8</v>
      </c>
      <c r="H61" s="17">
        <v>2.6</v>
      </c>
      <c r="I61" s="17"/>
      <c r="J61" s="17"/>
      <c r="K61" s="4"/>
      <c r="L61" s="4"/>
      <c r="M61" s="4"/>
      <c r="N61" s="4"/>
      <c r="O61" s="4"/>
      <c r="P61" s="4"/>
    </row>
    <row r="62" spans="1:16" s="2" customFormat="1" ht="18" customHeight="1">
      <c r="A62" s="11">
        <v>55</v>
      </c>
      <c r="B62" s="11">
        <v>55</v>
      </c>
      <c r="C62" s="12" t="s">
        <v>51</v>
      </c>
      <c r="D62" s="13" t="s">
        <v>115</v>
      </c>
      <c r="E62" s="32" t="s">
        <v>144</v>
      </c>
      <c r="F62" s="17">
        <v>2.3</v>
      </c>
      <c r="G62" s="17">
        <v>6</v>
      </c>
      <c r="H62" s="17">
        <v>2.4</v>
      </c>
      <c r="I62" s="17"/>
      <c r="J62" s="17"/>
      <c r="K62" s="4"/>
      <c r="L62" s="4"/>
      <c r="M62" s="4"/>
      <c r="N62" s="4"/>
      <c r="O62" s="4"/>
      <c r="P62" s="4"/>
    </row>
    <row r="63" spans="1:16" s="2" customFormat="1" ht="18" customHeight="1">
      <c r="A63" s="11">
        <v>56</v>
      </c>
      <c r="B63" s="11">
        <v>56</v>
      </c>
      <c r="C63" s="12" t="s">
        <v>33</v>
      </c>
      <c r="D63" s="13" t="s">
        <v>113</v>
      </c>
      <c r="E63" s="32" t="s">
        <v>144</v>
      </c>
      <c r="F63" s="17">
        <v>2.3</v>
      </c>
      <c r="G63" s="17">
        <v>7</v>
      </c>
      <c r="H63" s="17">
        <v>2.6</v>
      </c>
      <c r="I63" s="17"/>
      <c r="J63" s="17"/>
      <c r="K63" s="4"/>
      <c r="L63" s="4"/>
      <c r="M63" s="4"/>
      <c r="N63" s="4"/>
      <c r="O63" s="4"/>
      <c r="P63" s="4"/>
    </row>
    <row r="64" spans="1:16" s="2" customFormat="1" ht="18" customHeight="1">
      <c r="A64" s="11">
        <v>57</v>
      </c>
      <c r="B64" s="11">
        <v>57</v>
      </c>
      <c r="C64" s="12" t="s">
        <v>22</v>
      </c>
      <c r="D64" s="13" t="s">
        <v>123</v>
      </c>
      <c r="E64" s="32" t="s">
        <v>144</v>
      </c>
      <c r="F64" s="17">
        <v>2.8</v>
      </c>
      <c r="G64" s="17">
        <v>7</v>
      </c>
      <c r="H64" s="17">
        <v>4.2</v>
      </c>
      <c r="I64" s="17"/>
      <c r="J64" s="17"/>
      <c r="K64" s="4"/>
      <c r="L64" s="4"/>
      <c r="M64" s="4"/>
      <c r="N64" s="4"/>
      <c r="O64" s="4"/>
      <c r="P64" s="4"/>
    </row>
    <row r="65" spans="1:16" s="2" customFormat="1" ht="18" customHeight="1">
      <c r="A65" s="11">
        <v>58</v>
      </c>
      <c r="B65" s="11">
        <v>58</v>
      </c>
      <c r="C65" s="12" t="s">
        <v>7</v>
      </c>
      <c r="D65" s="13" t="s">
        <v>119</v>
      </c>
      <c r="E65" s="32" t="s">
        <v>144</v>
      </c>
      <c r="F65" s="17">
        <v>2.5</v>
      </c>
      <c r="G65" s="17">
        <v>4</v>
      </c>
      <c r="H65" s="17">
        <v>3.4</v>
      </c>
      <c r="I65" s="17"/>
      <c r="J65" s="17"/>
      <c r="K65" s="4"/>
      <c r="L65" s="4"/>
      <c r="M65" s="4"/>
      <c r="N65" s="4"/>
      <c r="O65" s="4"/>
      <c r="P65" s="4"/>
    </row>
    <row r="66" spans="1:16" s="2" customFormat="1" ht="18" customHeight="1">
      <c r="A66" s="11">
        <v>59</v>
      </c>
      <c r="B66" s="11">
        <v>59</v>
      </c>
      <c r="C66" s="12" t="s">
        <v>21</v>
      </c>
      <c r="D66" s="13">
        <v>38052</v>
      </c>
      <c r="E66" s="32" t="s">
        <v>144</v>
      </c>
      <c r="F66" s="17">
        <v>1</v>
      </c>
      <c r="G66" s="17">
        <v>2</v>
      </c>
      <c r="H66" s="17">
        <v>5.4</v>
      </c>
      <c r="I66" s="17"/>
      <c r="J66" s="17"/>
      <c r="K66" s="4"/>
      <c r="L66" s="4"/>
      <c r="M66" s="4"/>
      <c r="N66" s="4"/>
      <c r="O66" s="4"/>
      <c r="P66" s="4"/>
    </row>
    <row r="67" spans="1:16" s="2" customFormat="1" ht="18" customHeight="1">
      <c r="A67" s="11">
        <v>60</v>
      </c>
      <c r="B67" s="11">
        <v>60</v>
      </c>
      <c r="C67" s="12" t="s">
        <v>20</v>
      </c>
      <c r="D67" s="13">
        <v>38211</v>
      </c>
      <c r="E67" s="32" t="s">
        <v>142</v>
      </c>
      <c r="F67" s="17">
        <v>1.8</v>
      </c>
      <c r="G67" s="17">
        <v>8</v>
      </c>
      <c r="H67" s="17">
        <v>6.2</v>
      </c>
      <c r="I67" s="17"/>
      <c r="J67" s="17"/>
      <c r="K67" s="4"/>
      <c r="L67" s="4"/>
      <c r="M67" s="4"/>
      <c r="N67" s="4"/>
      <c r="O67" s="4"/>
      <c r="P67" s="4"/>
    </row>
    <row r="68" spans="1:16" s="2" customFormat="1" ht="18" customHeight="1">
      <c r="A68" s="11">
        <v>61</v>
      </c>
      <c r="B68" s="11">
        <v>61</v>
      </c>
      <c r="C68" s="12" t="s">
        <v>18</v>
      </c>
      <c r="D68" s="13" t="s">
        <v>91</v>
      </c>
      <c r="E68" s="32" t="s">
        <v>142</v>
      </c>
      <c r="F68" s="17">
        <v>4.3</v>
      </c>
      <c r="G68" s="17">
        <v>8</v>
      </c>
      <c r="H68" s="17">
        <v>8.1</v>
      </c>
      <c r="I68" s="17"/>
      <c r="J68" s="17"/>
      <c r="K68" s="4"/>
      <c r="L68" s="4"/>
      <c r="M68" s="4"/>
      <c r="N68" s="4"/>
      <c r="O68" s="4"/>
      <c r="P68" s="4"/>
    </row>
    <row r="69" spans="1:16" s="2" customFormat="1" ht="18" customHeight="1">
      <c r="A69" s="11">
        <v>62</v>
      </c>
      <c r="B69" s="11">
        <v>62</v>
      </c>
      <c r="C69" s="12" t="s">
        <v>38</v>
      </c>
      <c r="D69" s="13" t="s">
        <v>94</v>
      </c>
      <c r="E69" s="32" t="s">
        <v>142</v>
      </c>
      <c r="F69" s="17">
        <v>2.3</v>
      </c>
      <c r="G69" s="17">
        <v>8</v>
      </c>
      <c r="H69" s="17">
        <v>6.6</v>
      </c>
      <c r="I69" s="17"/>
      <c r="J69" s="17"/>
      <c r="K69" s="4"/>
      <c r="L69" s="4"/>
      <c r="M69" s="4"/>
      <c r="N69" s="4"/>
      <c r="O69" s="4"/>
      <c r="P69" s="4"/>
    </row>
    <row r="70" spans="1:16" s="2" customFormat="1" ht="18" customHeight="1">
      <c r="A70" s="11">
        <v>63</v>
      </c>
      <c r="B70" s="11">
        <v>63</v>
      </c>
      <c r="C70" s="12" t="s">
        <v>73</v>
      </c>
      <c r="D70" s="13" t="s">
        <v>118</v>
      </c>
      <c r="E70" s="32" t="s">
        <v>144</v>
      </c>
      <c r="F70" s="17">
        <v>2</v>
      </c>
      <c r="G70" s="17">
        <v>4.8</v>
      </c>
      <c r="H70" s="17">
        <v>3.4</v>
      </c>
      <c r="I70" s="17"/>
      <c r="J70" s="17"/>
      <c r="K70" s="4"/>
      <c r="L70" s="4"/>
      <c r="M70" s="4"/>
      <c r="N70" s="4"/>
      <c r="O70" s="4"/>
      <c r="P70" s="4"/>
    </row>
    <row r="71" spans="1:16" s="2" customFormat="1" ht="18" customHeight="1">
      <c r="A71" s="11">
        <v>64</v>
      </c>
      <c r="B71" s="11">
        <v>64</v>
      </c>
      <c r="C71" s="12" t="s">
        <v>39</v>
      </c>
      <c r="D71" s="13" t="s">
        <v>114</v>
      </c>
      <c r="E71" s="32" t="s">
        <v>142</v>
      </c>
      <c r="F71" s="17">
        <v>3.5</v>
      </c>
      <c r="G71" s="17">
        <v>8</v>
      </c>
      <c r="H71" s="17">
        <v>6.4</v>
      </c>
      <c r="I71" s="17"/>
      <c r="J71" s="17"/>
      <c r="K71" s="4"/>
      <c r="L71" s="4"/>
      <c r="M71" s="4"/>
      <c r="N71" s="4"/>
      <c r="O71" s="4"/>
      <c r="P71" s="4"/>
    </row>
    <row r="72" spans="1:16" s="2" customFormat="1" ht="18" customHeight="1">
      <c r="A72" s="11">
        <v>65</v>
      </c>
      <c r="B72" s="11">
        <v>65</v>
      </c>
      <c r="C72" s="12" t="s">
        <v>56</v>
      </c>
      <c r="D72" s="13">
        <v>38026</v>
      </c>
      <c r="E72" s="32" t="s">
        <v>144</v>
      </c>
      <c r="F72" s="17">
        <v>5.3</v>
      </c>
      <c r="G72" s="17">
        <v>7</v>
      </c>
      <c r="H72" s="17">
        <v>5</v>
      </c>
      <c r="I72" s="17"/>
      <c r="J72" s="17"/>
      <c r="K72" s="4"/>
      <c r="L72" s="4"/>
      <c r="M72" s="4"/>
      <c r="N72" s="4"/>
      <c r="O72" s="4"/>
      <c r="P72" s="4"/>
    </row>
    <row r="73" spans="1:16" s="2" customFormat="1" ht="18" customHeight="1">
      <c r="A73" s="11">
        <v>66</v>
      </c>
      <c r="B73" s="11">
        <v>66</v>
      </c>
      <c r="C73" s="12" t="s">
        <v>65</v>
      </c>
      <c r="D73" s="13" t="s">
        <v>104</v>
      </c>
      <c r="E73" s="32" t="s">
        <v>142</v>
      </c>
      <c r="F73" s="17">
        <v>2.5</v>
      </c>
      <c r="G73" s="17">
        <v>8</v>
      </c>
      <c r="H73" s="17">
        <v>4.2</v>
      </c>
      <c r="I73" s="17"/>
      <c r="J73" s="17"/>
      <c r="K73" s="4"/>
      <c r="L73" s="4"/>
      <c r="M73" s="4"/>
      <c r="N73" s="4"/>
      <c r="O73" s="4"/>
      <c r="P73" s="4"/>
    </row>
    <row r="74" spans="1:16" s="2" customFormat="1" ht="18" customHeight="1">
      <c r="A74" s="11">
        <v>67</v>
      </c>
      <c r="B74" s="11">
        <v>67</v>
      </c>
      <c r="C74" s="12" t="s">
        <v>13</v>
      </c>
      <c r="D74" s="13">
        <v>38327</v>
      </c>
      <c r="E74" s="32" t="s">
        <v>144</v>
      </c>
      <c r="F74" s="17">
        <v>1</v>
      </c>
      <c r="G74" s="17">
        <v>1</v>
      </c>
      <c r="H74" s="17">
        <v>4</v>
      </c>
      <c r="I74" s="17"/>
      <c r="J74" s="17"/>
      <c r="K74" s="4"/>
      <c r="L74" s="4"/>
      <c r="M74" s="4"/>
      <c r="N74" s="4"/>
      <c r="O74" s="4"/>
      <c r="P74" s="4"/>
    </row>
    <row r="75" spans="1:16" s="2" customFormat="1" ht="18" customHeight="1">
      <c r="A75" s="11">
        <v>68</v>
      </c>
      <c r="B75" s="11">
        <v>68</v>
      </c>
      <c r="C75" s="12" t="s">
        <v>30</v>
      </c>
      <c r="D75" s="13" t="s">
        <v>111</v>
      </c>
      <c r="E75" s="32" t="s">
        <v>144</v>
      </c>
      <c r="F75" s="17">
        <v>1.5</v>
      </c>
      <c r="G75" s="17">
        <v>3</v>
      </c>
      <c r="H75" s="17">
        <v>3</v>
      </c>
      <c r="I75" s="17"/>
      <c r="J75" s="17"/>
      <c r="K75" s="4"/>
      <c r="L75" s="4"/>
      <c r="M75" s="4"/>
      <c r="N75" s="4"/>
      <c r="O75" s="4"/>
      <c r="P75" s="4"/>
    </row>
    <row r="76" spans="1:16" s="2" customFormat="1" ht="18" customHeight="1">
      <c r="A76" s="11">
        <v>69</v>
      </c>
      <c r="B76" s="11">
        <v>69</v>
      </c>
      <c r="C76" s="12" t="s">
        <v>5</v>
      </c>
      <c r="D76" s="13">
        <v>38326</v>
      </c>
      <c r="E76" s="32" t="s">
        <v>142</v>
      </c>
      <c r="F76" s="17">
        <v>3.5</v>
      </c>
      <c r="G76" s="17">
        <v>8</v>
      </c>
      <c r="H76" s="17">
        <v>6.6</v>
      </c>
      <c r="I76" s="17"/>
      <c r="J76" s="17"/>
      <c r="K76" s="4"/>
      <c r="L76" s="4"/>
      <c r="M76" s="4"/>
      <c r="N76" s="4"/>
      <c r="O76" s="4"/>
      <c r="P76" s="4"/>
    </row>
    <row r="77" spans="1:16" s="2" customFormat="1" ht="18" customHeight="1">
      <c r="A77" s="11">
        <v>70</v>
      </c>
      <c r="B77" s="11">
        <v>70</v>
      </c>
      <c r="C77" s="12" t="s">
        <v>57</v>
      </c>
      <c r="D77" s="13" t="s">
        <v>132</v>
      </c>
      <c r="E77" s="32" t="s">
        <v>144</v>
      </c>
      <c r="F77" s="17">
        <v>3.3</v>
      </c>
      <c r="G77" s="17">
        <v>3.8</v>
      </c>
      <c r="H77" s="17">
        <v>3.8</v>
      </c>
      <c r="I77" s="17"/>
      <c r="J77" s="17"/>
      <c r="K77" s="4"/>
      <c r="L77" s="4"/>
      <c r="M77" s="4"/>
      <c r="N77" s="4"/>
      <c r="O77" s="4"/>
      <c r="P77" s="4"/>
    </row>
    <row r="78" spans="1:16" s="2" customFormat="1" ht="18" customHeight="1">
      <c r="A78" s="11">
        <v>71</v>
      </c>
      <c r="B78" s="11">
        <v>71</v>
      </c>
      <c r="C78" s="12" t="s">
        <v>10</v>
      </c>
      <c r="D78" s="13" t="s">
        <v>122</v>
      </c>
      <c r="E78" s="32" t="s">
        <v>144</v>
      </c>
      <c r="F78" s="17">
        <v>2.8</v>
      </c>
      <c r="G78" s="17">
        <v>2.5</v>
      </c>
      <c r="H78" s="17">
        <v>3</v>
      </c>
      <c r="I78" s="17"/>
      <c r="J78" s="17"/>
      <c r="K78" s="4"/>
      <c r="L78" s="4"/>
      <c r="M78" s="4"/>
      <c r="N78" s="4"/>
      <c r="O78" s="4"/>
      <c r="P78" s="4"/>
    </row>
    <row r="79" spans="1:16" s="2" customFormat="1" ht="18" customHeight="1">
      <c r="A79" s="11">
        <v>72</v>
      </c>
      <c r="B79" s="11">
        <v>72</v>
      </c>
      <c r="C79" s="12" t="s">
        <v>54</v>
      </c>
      <c r="D79" s="13" t="s">
        <v>131</v>
      </c>
      <c r="E79" s="32" t="s">
        <v>144</v>
      </c>
      <c r="F79" s="17">
        <v>4.3</v>
      </c>
      <c r="G79" s="17">
        <v>6.8</v>
      </c>
      <c r="H79" s="17">
        <v>1.6</v>
      </c>
      <c r="I79" s="17"/>
      <c r="J79" s="17"/>
      <c r="K79" s="4"/>
      <c r="L79" s="4"/>
      <c r="M79" s="4"/>
      <c r="N79" s="4"/>
      <c r="O79" s="4"/>
      <c r="P79" s="4"/>
    </row>
    <row r="80" spans="1:16" s="2" customFormat="1" ht="18" customHeight="1">
      <c r="A80" s="11">
        <v>73</v>
      </c>
      <c r="B80" s="11">
        <v>73</v>
      </c>
      <c r="C80" s="12" t="s">
        <v>42</v>
      </c>
      <c r="D80" s="13" t="s">
        <v>97</v>
      </c>
      <c r="E80" s="32" t="s">
        <v>142</v>
      </c>
      <c r="F80" s="17">
        <v>3</v>
      </c>
      <c r="G80" s="17">
        <v>8</v>
      </c>
      <c r="H80" s="17">
        <v>2.2</v>
      </c>
      <c r="I80" s="17"/>
      <c r="J80" s="17"/>
      <c r="K80" s="4"/>
      <c r="L80" s="4"/>
      <c r="M80" s="4"/>
      <c r="N80" s="4"/>
      <c r="O80" s="4"/>
      <c r="P80" s="4"/>
    </row>
    <row r="81" spans="1:16" s="2" customFormat="1" ht="18" customHeight="1">
      <c r="A81" s="11">
        <v>74</v>
      </c>
      <c r="B81" s="11">
        <v>74</v>
      </c>
      <c r="C81" s="12" t="s">
        <v>28</v>
      </c>
      <c r="D81" s="13">
        <v>38084</v>
      </c>
      <c r="E81" s="32" t="s">
        <v>142</v>
      </c>
      <c r="F81" s="17">
        <v>3.8</v>
      </c>
      <c r="G81" s="17">
        <v>7</v>
      </c>
      <c r="H81" s="17">
        <v>3.6</v>
      </c>
      <c r="I81" s="17"/>
      <c r="J81" s="17"/>
      <c r="K81" s="4"/>
      <c r="L81" s="4"/>
      <c r="M81" s="4"/>
      <c r="N81" s="4"/>
      <c r="O81" s="4"/>
      <c r="P81" s="4"/>
    </row>
    <row r="82" spans="1:16" s="2" customFormat="1" ht="18" customHeight="1">
      <c r="A82" s="11">
        <v>75</v>
      </c>
      <c r="B82" s="11">
        <v>75</v>
      </c>
      <c r="C82" s="12" t="s">
        <v>23</v>
      </c>
      <c r="D82" s="13" t="s">
        <v>92</v>
      </c>
      <c r="E82" s="32" t="s">
        <v>142</v>
      </c>
      <c r="F82" s="17">
        <v>1.8</v>
      </c>
      <c r="G82" s="17">
        <v>7.5</v>
      </c>
      <c r="H82" s="17">
        <v>4</v>
      </c>
      <c r="I82" s="17"/>
      <c r="J82" s="17"/>
      <c r="K82" s="4"/>
      <c r="L82" s="4"/>
      <c r="M82" s="4"/>
      <c r="N82" s="4"/>
      <c r="O82" s="4"/>
      <c r="P82" s="4"/>
    </row>
    <row r="83" spans="1:16" s="2" customFormat="1" ht="18" customHeight="1">
      <c r="A83" s="11">
        <v>76</v>
      </c>
      <c r="B83" s="11">
        <v>76</v>
      </c>
      <c r="C83" s="12" t="s">
        <v>14</v>
      </c>
      <c r="D83" s="13" t="s">
        <v>109</v>
      </c>
      <c r="E83" s="32" t="s">
        <v>144</v>
      </c>
      <c r="F83" s="17">
        <v>0.8</v>
      </c>
      <c r="G83" s="17">
        <v>1</v>
      </c>
      <c r="H83" s="17">
        <v>2.4</v>
      </c>
      <c r="I83" s="17"/>
      <c r="J83" s="17"/>
      <c r="K83" s="4"/>
      <c r="L83" s="4"/>
      <c r="M83" s="4"/>
      <c r="N83" s="4"/>
      <c r="O83" s="4"/>
      <c r="P83" s="4"/>
    </row>
    <row r="84" spans="1:16" s="2" customFormat="1" ht="18" customHeight="1">
      <c r="A84" s="11">
        <v>77</v>
      </c>
      <c r="B84" s="11">
        <v>77</v>
      </c>
      <c r="C84" s="12" t="s">
        <v>3</v>
      </c>
      <c r="D84" s="13">
        <v>38325</v>
      </c>
      <c r="E84" s="32" t="s">
        <v>144</v>
      </c>
      <c r="F84" s="17">
        <v>1.5</v>
      </c>
      <c r="G84" s="17">
        <v>5.5</v>
      </c>
      <c r="H84" s="17">
        <v>3.8</v>
      </c>
      <c r="I84" s="17"/>
      <c r="J84" s="17"/>
      <c r="K84" s="4"/>
      <c r="L84" s="4"/>
      <c r="M84" s="4"/>
      <c r="N84" s="4"/>
      <c r="O84" s="4"/>
      <c r="P84" s="4"/>
    </row>
    <row r="85" spans="1:16" s="2" customFormat="1" ht="18" customHeight="1">
      <c r="A85" s="11">
        <v>78</v>
      </c>
      <c r="B85" s="11">
        <v>78</v>
      </c>
      <c r="C85" s="12" t="s">
        <v>64</v>
      </c>
      <c r="D85" s="13">
        <v>38296</v>
      </c>
      <c r="E85" s="32" t="s">
        <v>142</v>
      </c>
      <c r="F85" s="17">
        <v>4</v>
      </c>
      <c r="G85" s="17">
        <v>8</v>
      </c>
      <c r="H85" s="17">
        <v>5.6</v>
      </c>
      <c r="I85" s="17"/>
      <c r="J85" s="17"/>
      <c r="K85" s="4"/>
      <c r="L85" s="4"/>
      <c r="M85" s="4"/>
      <c r="N85" s="4"/>
      <c r="O85" s="4"/>
      <c r="P85" s="4"/>
    </row>
    <row r="86" spans="1:16" s="2" customFormat="1" ht="18" customHeight="1">
      <c r="A86" s="11">
        <v>79</v>
      </c>
      <c r="B86" s="11">
        <v>79</v>
      </c>
      <c r="C86" s="12" t="s">
        <v>32</v>
      </c>
      <c r="D86" s="13" t="s">
        <v>112</v>
      </c>
      <c r="E86" s="32" t="s">
        <v>144</v>
      </c>
      <c r="F86" s="17">
        <v>1.5</v>
      </c>
      <c r="G86" s="17">
        <v>7.9</v>
      </c>
      <c r="H86" s="17">
        <v>2.8</v>
      </c>
      <c r="I86" s="17"/>
      <c r="J86" s="17"/>
      <c r="K86" s="4"/>
      <c r="L86" s="4"/>
      <c r="M86" s="4"/>
      <c r="N86" s="4"/>
      <c r="O86" s="4"/>
      <c r="P86" s="4"/>
    </row>
    <row r="87" spans="1:16" s="2" customFormat="1" ht="18" customHeight="1">
      <c r="A87" s="11">
        <v>80</v>
      </c>
      <c r="B87" s="11">
        <v>80</v>
      </c>
      <c r="C87" s="12" t="s">
        <v>27</v>
      </c>
      <c r="D87" s="13" t="s">
        <v>126</v>
      </c>
      <c r="E87" s="32" t="s">
        <v>144</v>
      </c>
      <c r="F87" s="17">
        <v>3</v>
      </c>
      <c r="G87" s="17">
        <v>5.5</v>
      </c>
      <c r="H87" s="17">
        <v>3.2</v>
      </c>
      <c r="I87" s="17"/>
      <c r="J87" s="17"/>
      <c r="K87" s="4"/>
      <c r="L87" s="4"/>
      <c r="M87" s="4"/>
      <c r="N87" s="4"/>
      <c r="O87" s="4"/>
      <c r="P87" s="4"/>
    </row>
    <row r="88" spans="1:16" s="2" customFormat="1" ht="18" customHeight="1">
      <c r="A88" s="11">
        <v>81</v>
      </c>
      <c r="B88" s="11">
        <v>81</v>
      </c>
      <c r="C88" s="12" t="s">
        <v>41</v>
      </c>
      <c r="D88" s="13" t="s">
        <v>95</v>
      </c>
      <c r="E88" s="32" t="s">
        <v>142</v>
      </c>
      <c r="F88" s="17">
        <v>2.5</v>
      </c>
      <c r="G88" s="17">
        <v>8</v>
      </c>
      <c r="H88" s="17">
        <v>5.6</v>
      </c>
      <c r="I88" s="17"/>
      <c r="J88" s="17"/>
      <c r="K88" s="4"/>
      <c r="L88" s="4"/>
      <c r="M88" s="4"/>
      <c r="N88" s="4"/>
      <c r="O88" s="4"/>
      <c r="P88" s="4"/>
    </row>
    <row r="89" spans="1:16" s="2" customFormat="1" ht="18" customHeight="1">
      <c r="A89" s="11">
        <v>82</v>
      </c>
      <c r="B89" s="11">
        <v>82</v>
      </c>
      <c r="C89" s="12" t="s">
        <v>49</v>
      </c>
      <c r="D89" s="13" t="s">
        <v>98</v>
      </c>
      <c r="E89" s="32" t="s">
        <v>142</v>
      </c>
      <c r="F89" s="17">
        <v>2.3</v>
      </c>
      <c r="G89" s="17">
        <v>8</v>
      </c>
      <c r="H89" s="17">
        <v>4</v>
      </c>
      <c r="I89" s="17"/>
      <c r="J89" s="17"/>
      <c r="K89" s="4"/>
      <c r="L89" s="4"/>
      <c r="M89" s="4"/>
      <c r="N89" s="4"/>
      <c r="O89" s="4"/>
      <c r="P89" s="4"/>
    </row>
    <row r="90" spans="1:16" s="2" customFormat="1" ht="18" customHeight="1">
      <c r="A90" s="11">
        <v>83</v>
      </c>
      <c r="B90" s="11">
        <v>83</v>
      </c>
      <c r="C90" s="12" t="s">
        <v>6</v>
      </c>
      <c r="D90" s="13">
        <v>38056</v>
      </c>
      <c r="E90" s="32" t="s">
        <v>142</v>
      </c>
      <c r="F90" s="17">
        <v>2.5</v>
      </c>
      <c r="G90" s="17">
        <v>8</v>
      </c>
      <c r="H90" s="17">
        <v>3.2</v>
      </c>
      <c r="I90" s="17"/>
      <c r="J90" s="17"/>
      <c r="K90" s="4"/>
      <c r="L90" s="4"/>
      <c r="M90" s="4"/>
      <c r="N90" s="4"/>
      <c r="O90" s="4"/>
      <c r="P90" s="4"/>
    </row>
    <row r="91" spans="1:16" s="57" customFormat="1" ht="18" customHeight="1">
      <c r="A91" s="50"/>
      <c r="B91" s="50"/>
      <c r="C91" s="50"/>
      <c r="D91" s="51"/>
      <c r="E91" s="52"/>
      <c r="F91" s="55">
        <f>AVERAGE(F8:F90)</f>
        <v>2.761445783132532</v>
      </c>
      <c r="G91" s="55">
        <f>AVERAGE(G8:G90)</f>
        <v>5.7855421686747</v>
      </c>
      <c r="H91" s="55">
        <f>AVERAGE(H8:H90)</f>
        <v>3.781927710843374</v>
      </c>
      <c r="I91" s="55"/>
      <c r="J91" s="56"/>
      <c r="K91" s="22"/>
      <c r="L91" s="22"/>
      <c r="M91" s="22"/>
      <c r="N91" s="22"/>
      <c r="O91" s="22"/>
      <c r="P91" s="22"/>
    </row>
    <row r="92" spans="1:16" s="57" customFormat="1" ht="18" customHeight="1">
      <c r="A92" s="50"/>
      <c r="B92" s="50"/>
      <c r="C92" s="58"/>
      <c r="D92" s="53"/>
      <c r="E92" s="54"/>
      <c r="F92" s="59"/>
      <c r="G92" s="59"/>
      <c r="H92" s="59"/>
      <c r="I92" s="59"/>
      <c r="J92" s="59"/>
      <c r="K92" s="22"/>
      <c r="L92" s="22"/>
      <c r="M92" s="22"/>
      <c r="N92" s="22"/>
      <c r="O92" s="22"/>
      <c r="P92" s="22"/>
    </row>
    <row r="93" spans="1:16" s="57" customFormat="1" ht="18" customHeight="1">
      <c r="A93" s="50"/>
      <c r="B93" s="50"/>
      <c r="C93" s="50"/>
      <c r="D93" s="51"/>
      <c r="E93" s="52"/>
      <c r="F93" s="56"/>
      <c r="G93" s="56"/>
      <c r="H93" s="56"/>
      <c r="I93" s="56"/>
      <c r="J93" s="56"/>
      <c r="K93" s="22"/>
      <c r="L93" s="22"/>
      <c r="M93" s="22"/>
      <c r="N93" s="22"/>
      <c r="O93" s="22"/>
      <c r="P93" s="22"/>
    </row>
    <row r="94" spans="1:16" s="57" customFormat="1" ht="18" customHeight="1">
      <c r="A94" s="50"/>
      <c r="B94" s="50"/>
      <c r="C94" s="50"/>
      <c r="D94" s="51"/>
      <c r="E94" s="52"/>
      <c r="F94" s="56"/>
      <c r="G94" s="56"/>
      <c r="H94" s="56"/>
      <c r="I94" s="56"/>
      <c r="J94" s="56"/>
      <c r="K94" s="22"/>
      <c r="L94" s="22"/>
      <c r="M94" s="22"/>
      <c r="N94" s="22"/>
      <c r="O94" s="22"/>
      <c r="P94" s="22"/>
    </row>
    <row r="95" spans="1:16" s="2" customFormat="1" ht="18" customHeight="1">
      <c r="A95" s="7"/>
      <c r="B95" s="7"/>
      <c r="C95" s="8"/>
      <c r="D95" s="9"/>
      <c r="E95" s="35"/>
      <c r="F95" s="10"/>
      <c r="G95" s="10"/>
      <c r="H95" s="10"/>
      <c r="I95" s="10"/>
      <c r="J95" s="10"/>
      <c r="K95" s="4"/>
      <c r="L95" s="4"/>
      <c r="M95" s="4"/>
      <c r="N95" s="4"/>
      <c r="O95" s="4"/>
      <c r="P95" s="4"/>
    </row>
    <row r="96" spans="1:16" s="2" customFormat="1" ht="18" customHeight="1">
      <c r="A96" s="3"/>
      <c r="B96" s="3"/>
      <c r="D96" s="62" t="s">
        <v>86</v>
      </c>
      <c r="E96" s="62"/>
      <c r="F96" s="62"/>
      <c r="G96" s="62"/>
      <c r="H96" s="62"/>
      <c r="I96" s="62"/>
      <c r="J96" s="62"/>
      <c r="K96" s="4"/>
      <c r="L96" s="4"/>
      <c r="M96" s="4"/>
      <c r="N96" s="4"/>
      <c r="O96" s="4"/>
      <c r="P96" s="4"/>
    </row>
    <row r="97" spans="4:16" s="2" customFormat="1" ht="18" customHeight="1">
      <c r="D97" s="63" t="s">
        <v>4</v>
      </c>
      <c r="E97" s="63"/>
      <c r="F97" s="63"/>
      <c r="G97" s="63"/>
      <c r="H97" s="63"/>
      <c r="I97" s="63"/>
      <c r="J97" s="63"/>
      <c r="K97" s="4"/>
      <c r="L97" s="4"/>
      <c r="M97" s="4"/>
      <c r="N97" s="4"/>
      <c r="O97" s="4"/>
      <c r="P97" s="4"/>
    </row>
    <row r="98" spans="5:16" s="2" customFormat="1" ht="18" customHeight="1">
      <c r="E98" s="27"/>
      <c r="F98" s="22"/>
      <c r="G98" s="22"/>
      <c r="H98" s="22"/>
      <c r="I98" s="22"/>
      <c r="J98" s="22"/>
      <c r="K98" s="4"/>
      <c r="L98" s="4"/>
      <c r="M98" s="4"/>
      <c r="N98" s="4"/>
      <c r="O98" s="4"/>
      <c r="P98" s="4"/>
    </row>
    <row r="99" spans="5:16" s="2" customFormat="1" ht="18" customHeight="1">
      <c r="E99" s="27"/>
      <c r="F99" s="22"/>
      <c r="G99" s="22"/>
      <c r="H99" s="22"/>
      <c r="I99" s="22"/>
      <c r="J99" s="22"/>
      <c r="K99" s="4"/>
      <c r="L99" s="4"/>
      <c r="M99" s="4"/>
      <c r="N99" s="4"/>
      <c r="O99" s="4"/>
      <c r="P99" s="4"/>
    </row>
    <row r="100" spans="5:16" s="2" customFormat="1" ht="18" customHeight="1">
      <c r="E100" s="33"/>
      <c r="F100" s="5"/>
      <c r="G100" s="5"/>
      <c r="H100" s="5"/>
      <c r="I100" s="5"/>
      <c r="J100" s="5"/>
      <c r="K100" s="4"/>
      <c r="L100" s="4"/>
      <c r="M100" s="4"/>
      <c r="N100" s="4"/>
      <c r="O100" s="4"/>
      <c r="P100" s="4"/>
    </row>
    <row r="101" spans="5:16" s="2" customFormat="1" ht="18" customHeight="1">
      <c r="E101" s="33"/>
      <c r="F101" s="5"/>
      <c r="G101" s="5"/>
      <c r="H101" s="5"/>
      <c r="I101" s="5"/>
      <c r="J101" s="5"/>
      <c r="K101" s="4"/>
      <c r="L101" s="4"/>
      <c r="M101" s="4"/>
      <c r="N101" s="4"/>
      <c r="O101" s="4"/>
      <c r="P101" s="4"/>
    </row>
    <row r="102" spans="4:16" s="2" customFormat="1" ht="18" customHeight="1">
      <c r="D102" s="63" t="s">
        <v>84</v>
      </c>
      <c r="E102" s="63"/>
      <c r="F102" s="63"/>
      <c r="G102" s="63"/>
      <c r="H102" s="63"/>
      <c r="I102" s="63"/>
      <c r="J102" s="63"/>
      <c r="K102" s="4"/>
      <c r="L102" s="4"/>
      <c r="M102" s="4"/>
      <c r="N102" s="4"/>
      <c r="O102" s="4"/>
      <c r="P102" s="4"/>
    </row>
    <row r="103" spans="4:16" s="2" customFormat="1" ht="18" customHeight="1">
      <c r="D103" s="22"/>
      <c r="E103" s="27"/>
      <c r="F103" s="22"/>
      <c r="G103" s="22"/>
      <c r="H103" s="22"/>
      <c r="I103" s="22"/>
      <c r="J103" s="22"/>
      <c r="K103" s="4"/>
      <c r="L103" s="4"/>
      <c r="M103" s="4"/>
      <c r="N103" s="4"/>
      <c r="O103" s="4"/>
      <c r="P103" s="4"/>
    </row>
  </sheetData>
  <sheetProtection/>
  <mergeCells count="6">
    <mergeCell ref="A4:J4"/>
    <mergeCell ref="A3:J3"/>
    <mergeCell ref="D96:J96"/>
    <mergeCell ref="D97:J97"/>
    <mergeCell ref="D102:J102"/>
    <mergeCell ref="D5:J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PageLayoutView="0" workbookViewId="0" topLeftCell="A69">
      <selection activeCell="E97" sqref="E97"/>
    </sheetView>
  </sheetViews>
  <sheetFormatPr defaultColWidth="9.140625" defaultRowHeight="17.25" customHeight="1"/>
  <cols>
    <col min="1" max="1" width="6.140625" style="0" customWidth="1"/>
    <col min="2" max="2" width="29.7109375" style="0" customWidth="1"/>
    <col min="3" max="3" width="14.57421875" style="6" customWidth="1"/>
    <col min="4" max="4" width="8.7109375" style="34" customWidth="1"/>
    <col min="5" max="5" width="6.00390625" style="0" customWidth="1"/>
    <col min="6" max="6" width="7.00390625" style="0" customWidth="1"/>
    <col min="7" max="8" width="6.8515625" style="0" customWidth="1"/>
    <col min="9" max="9" width="9.57421875" style="29" customWidth="1"/>
  </cols>
  <sheetData>
    <row r="1" spans="1:9" s="71" customFormat="1" ht="17.25" customHeight="1">
      <c r="A1" s="71" t="s">
        <v>150</v>
      </c>
      <c r="C1" s="72"/>
      <c r="D1" s="34"/>
      <c r="I1" s="81"/>
    </row>
    <row r="2" spans="1:9" s="71" customFormat="1" ht="17.25" customHeight="1">
      <c r="A2" s="73" t="s">
        <v>151</v>
      </c>
      <c r="C2" s="72"/>
      <c r="D2" s="34"/>
      <c r="I2" s="81"/>
    </row>
    <row r="3" spans="1:12" ht="17.25" customHeight="1">
      <c r="A3" s="60"/>
      <c r="B3" s="60"/>
      <c r="C3" s="60"/>
      <c r="D3" s="60"/>
      <c r="E3" s="60"/>
      <c r="F3" s="60"/>
      <c r="G3" s="60"/>
      <c r="H3" s="60"/>
      <c r="I3" s="60"/>
      <c r="J3" s="23"/>
      <c r="K3" s="23"/>
      <c r="L3" s="23"/>
    </row>
    <row r="4" spans="1:14" s="5" customFormat="1" ht="18" customHeight="1">
      <c r="A4" s="60" t="s">
        <v>170</v>
      </c>
      <c r="B4" s="60"/>
      <c r="C4" s="60"/>
      <c r="D4" s="60"/>
      <c r="E4" s="60"/>
      <c r="F4" s="60"/>
      <c r="G4" s="60"/>
      <c r="H4" s="60"/>
      <c r="I4" s="60"/>
      <c r="J4" s="23"/>
      <c r="K4" s="23"/>
      <c r="L4" s="23"/>
      <c r="M4" s="23"/>
      <c r="N4" s="23"/>
    </row>
    <row r="5" spans="1:14" s="5" customFormat="1" ht="18" customHeight="1">
      <c r="A5" s="70" t="s">
        <v>177</v>
      </c>
      <c r="B5" s="70"/>
      <c r="C5" s="70"/>
      <c r="D5" s="70"/>
      <c r="E5" s="70"/>
      <c r="F5" s="70"/>
      <c r="G5" s="70"/>
      <c r="H5" s="70"/>
      <c r="I5" s="70"/>
      <c r="J5" s="23"/>
      <c r="K5" s="23"/>
      <c r="L5" s="23"/>
      <c r="M5" s="23"/>
      <c r="N5" s="23"/>
    </row>
    <row r="6" spans="1:14" s="5" customFormat="1" ht="18" customHeight="1">
      <c r="A6" s="70" t="s">
        <v>176</v>
      </c>
      <c r="B6" s="70"/>
      <c r="C6" s="70"/>
      <c r="D6" s="70"/>
      <c r="E6" s="70"/>
      <c r="F6" s="70"/>
      <c r="G6" s="70"/>
      <c r="H6" s="70"/>
      <c r="I6" s="70"/>
      <c r="J6" s="23"/>
      <c r="K6" s="23"/>
      <c r="L6" s="23"/>
      <c r="M6" s="23"/>
      <c r="N6" s="23"/>
    </row>
    <row r="7" spans="1:14" s="5" customFormat="1" ht="18" customHeight="1">
      <c r="A7" s="37"/>
      <c r="B7" s="37"/>
      <c r="C7" s="37"/>
      <c r="D7" s="37"/>
      <c r="E7" s="37"/>
      <c r="F7" s="37"/>
      <c r="G7" s="37"/>
      <c r="H7" s="37"/>
      <c r="I7" s="37"/>
      <c r="J7" s="23"/>
      <c r="K7" s="23"/>
      <c r="L7" s="23"/>
      <c r="M7" s="23"/>
      <c r="N7" s="23"/>
    </row>
    <row r="8" spans="1:14" s="2" customFormat="1" ht="18" customHeight="1">
      <c r="A8" s="64" t="s">
        <v>85</v>
      </c>
      <c r="B8" s="64" t="s">
        <v>1</v>
      </c>
      <c r="C8" s="64" t="s">
        <v>145</v>
      </c>
      <c r="D8" s="64" t="s">
        <v>174</v>
      </c>
      <c r="E8" s="78" t="s">
        <v>175</v>
      </c>
      <c r="F8" s="79"/>
      <c r="G8" s="80"/>
      <c r="H8" s="74" t="s">
        <v>172</v>
      </c>
      <c r="I8" s="75" t="s">
        <v>173</v>
      </c>
      <c r="J8" s="1"/>
      <c r="K8" s="1"/>
      <c r="L8" s="1"/>
      <c r="M8" s="1"/>
      <c r="N8" s="1"/>
    </row>
    <row r="9" spans="1:9" ht="34.5" customHeight="1">
      <c r="A9" s="74"/>
      <c r="B9" s="74"/>
      <c r="C9" s="74"/>
      <c r="D9" s="64"/>
      <c r="E9" s="42" t="s">
        <v>166</v>
      </c>
      <c r="F9" s="42" t="s">
        <v>146</v>
      </c>
      <c r="G9" s="42" t="s">
        <v>167</v>
      </c>
      <c r="H9" s="76"/>
      <c r="I9" s="77"/>
    </row>
    <row r="10" spans="1:9" ht="17.25" customHeight="1">
      <c r="A10" s="11">
        <v>3</v>
      </c>
      <c r="B10" s="12" t="s">
        <v>58</v>
      </c>
      <c r="C10" s="13" t="s">
        <v>101</v>
      </c>
      <c r="D10" s="32" t="s">
        <v>142</v>
      </c>
      <c r="E10" s="17">
        <v>6.8</v>
      </c>
      <c r="F10" s="17">
        <v>8</v>
      </c>
      <c r="G10" s="17">
        <v>5.6</v>
      </c>
      <c r="H10" s="17">
        <f>(E10+F10+G10)</f>
        <v>20.4</v>
      </c>
      <c r="I10" s="82">
        <f>RANK(H10,$H$10:$H$92)</f>
        <v>1</v>
      </c>
    </row>
    <row r="11" spans="1:9" ht="17.25" customHeight="1">
      <c r="A11" s="11">
        <v>61</v>
      </c>
      <c r="B11" s="12" t="s">
        <v>18</v>
      </c>
      <c r="C11" s="13" t="s">
        <v>91</v>
      </c>
      <c r="D11" s="32" t="s">
        <v>142</v>
      </c>
      <c r="E11" s="17">
        <v>4.3</v>
      </c>
      <c r="F11" s="17">
        <v>8</v>
      </c>
      <c r="G11" s="17">
        <v>8.1</v>
      </c>
      <c r="H11" s="17">
        <f>(E11+F11+G11)</f>
        <v>20.4</v>
      </c>
      <c r="I11" s="82">
        <f>RANK(H11,$H$10:$H$92)</f>
        <v>1</v>
      </c>
    </row>
    <row r="12" spans="1:9" ht="17.25" customHeight="1">
      <c r="A12" s="11">
        <v>43</v>
      </c>
      <c r="B12" s="12" t="s">
        <v>37</v>
      </c>
      <c r="C12" s="13">
        <v>38331</v>
      </c>
      <c r="D12" s="32" t="s">
        <v>142</v>
      </c>
      <c r="E12" s="17">
        <v>3.8</v>
      </c>
      <c r="F12" s="17">
        <v>8</v>
      </c>
      <c r="G12" s="17">
        <v>6.4</v>
      </c>
      <c r="H12" s="17">
        <f>(E12+F12+G12)</f>
        <v>18.200000000000003</v>
      </c>
      <c r="I12" s="82">
        <f>RANK(H12,$H$10:$H$92)</f>
        <v>3</v>
      </c>
    </row>
    <row r="13" spans="1:9" ht="17.25" customHeight="1">
      <c r="A13" s="11">
        <v>69</v>
      </c>
      <c r="B13" s="12" t="s">
        <v>5</v>
      </c>
      <c r="C13" s="13">
        <v>38326</v>
      </c>
      <c r="D13" s="32" t="s">
        <v>142</v>
      </c>
      <c r="E13" s="17">
        <v>3.5</v>
      </c>
      <c r="F13" s="17">
        <v>8</v>
      </c>
      <c r="G13" s="17">
        <v>6.6</v>
      </c>
      <c r="H13" s="17">
        <f>(E13+F13+G13)</f>
        <v>18.1</v>
      </c>
      <c r="I13" s="82">
        <f>RANK(H13,$H$10:$H$92)</f>
        <v>4</v>
      </c>
    </row>
    <row r="14" spans="1:9" ht="17.25" customHeight="1">
      <c r="A14" s="11">
        <v>64</v>
      </c>
      <c r="B14" s="12" t="s">
        <v>39</v>
      </c>
      <c r="C14" s="13" t="s">
        <v>114</v>
      </c>
      <c r="D14" s="32" t="s">
        <v>142</v>
      </c>
      <c r="E14" s="17">
        <v>3.5</v>
      </c>
      <c r="F14" s="17">
        <v>8</v>
      </c>
      <c r="G14" s="17">
        <v>6.4</v>
      </c>
      <c r="H14" s="17">
        <f>(E14+F14+G14)</f>
        <v>17.9</v>
      </c>
      <c r="I14" s="82">
        <f>RANK(H14,$H$10:$H$92)</f>
        <v>5</v>
      </c>
    </row>
    <row r="15" spans="1:9" ht="17.25" customHeight="1">
      <c r="A15" s="11">
        <v>30</v>
      </c>
      <c r="B15" s="12" t="s">
        <v>61</v>
      </c>
      <c r="C15" s="13" t="s">
        <v>103</v>
      </c>
      <c r="D15" s="32" t="s">
        <v>142</v>
      </c>
      <c r="E15" s="17">
        <v>3.5</v>
      </c>
      <c r="F15" s="17">
        <v>7</v>
      </c>
      <c r="G15" s="17">
        <v>7.3</v>
      </c>
      <c r="H15" s="17">
        <f>(E15+F15+G15)</f>
        <v>17.8</v>
      </c>
      <c r="I15" s="82">
        <f>RANK(H15,$H$10:$H$92)</f>
        <v>6</v>
      </c>
    </row>
    <row r="16" spans="1:9" ht="17.25" customHeight="1">
      <c r="A16" s="11">
        <v>20</v>
      </c>
      <c r="B16" s="12" t="s">
        <v>74</v>
      </c>
      <c r="C16" s="13" t="s">
        <v>106</v>
      </c>
      <c r="D16" s="32" t="s">
        <v>142</v>
      </c>
      <c r="E16" s="17">
        <v>4</v>
      </c>
      <c r="F16" s="17">
        <v>8</v>
      </c>
      <c r="G16" s="17">
        <v>5.6</v>
      </c>
      <c r="H16" s="17">
        <f>(E16+F16+G16)</f>
        <v>17.6</v>
      </c>
      <c r="I16" s="82">
        <f>RANK(H16,$H$10:$H$92)</f>
        <v>7</v>
      </c>
    </row>
    <row r="17" spans="1:9" ht="17.25" customHeight="1">
      <c r="A17" s="11">
        <v>78</v>
      </c>
      <c r="B17" s="12" t="s">
        <v>64</v>
      </c>
      <c r="C17" s="13">
        <v>38296</v>
      </c>
      <c r="D17" s="32" t="s">
        <v>142</v>
      </c>
      <c r="E17" s="17">
        <v>4</v>
      </c>
      <c r="F17" s="17">
        <v>8</v>
      </c>
      <c r="G17" s="17">
        <v>5.6</v>
      </c>
      <c r="H17" s="17">
        <f>(E17+F17+G17)</f>
        <v>17.6</v>
      </c>
      <c r="I17" s="82">
        <f>RANK(H17,$H$10:$H$92)</f>
        <v>7</v>
      </c>
    </row>
    <row r="18" spans="1:9" ht="17.25" customHeight="1">
      <c r="A18" s="11">
        <v>65</v>
      </c>
      <c r="B18" s="12" t="s">
        <v>56</v>
      </c>
      <c r="C18" s="13">
        <v>38026</v>
      </c>
      <c r="D18" s="32" t="s">
        <v>144</v>
      </c>
      <c r="E18" s="17">
        <v>5.3</v>
      </c>
      <c r="F18" s="17">
        <v>7</v>
      </c>
      <c r="G18" s="17">
        <v>5</v>
      </c>
      <c r="H18" s="17">
        <f>(E18+F18+G18)</f>
        <v>17.3</v>
      </c>
      <c r="I18" s="82">
        <f>RANK(H18,$H$10:$H$92)</f>
        <v>9</v>
      </c>
    </row>
    <row r="19" spans="1:9" ht="17.25" customHeight="1">
      <c r="A19" s="11">
        <v>46</v>
      </c>
      <c r="B19" s="12" t="s">
        <v>35</v>
      </c>
      <c r="C19" s="13" t="s">
        <v>93</v>
      </c>
      <c r="D19" s="32" t="s">
        <v>142</v>
      </c>
      <c r="E19" s="17">
        <v>4.8</v>
      </c>
      <c r="F19" s="17">
        <v>7</v>
      </c>
      <c r="G19" s="17">
        <v>5.4</v>
      </c>
      <c r="H19" s="17">
        <f>(E19+F19+G19)</f>
        <v>17.200000000000003</v>
      </c>
      <c r="I19" s="82">
        <f>RANK(H19,$H$10:$H$92)</f>
        <v>10</v>
      </c>
    </row>
    <row r="20" spans="1:9" ht="17.25" customHeight="1">
      <c r="A20" s="11">
        <v>31</v>
      </c>
      <c r="B20" s="12" t="s">
        <v>9</v>
      </c>
      <c r="C20" s="13">
        <v>38299</v>
      </c>
      <c r="D20" s="32" t="s">
        <v>144</v>
      </c>
      <c r="E20" s="17">
        <v>3.8</v>
      </c>
      <c r="F20" s="17">
        <v>7.8</v>
      </c>
      <c r="G20" s="17">
        <v>5.5</v>
      </c>
      <c r="H20" s="17">
        <f>(E20+F20+G20)</f>
        <v>17.1</v>
      </c>
      <c r="I20" s="82">
        <f>RANK(H20,$H$10:$H$92)</f>
        <v>11</v>
      </c>
    </row>
    <row r="21" spans="1:9" ht="17.25" customHeight="1">
      <c r="A21" s="11">
        <v>62</v>
      </c>
      <c r="B21" s="12" t="s">
        <v>38</v>
      </c>
      <c r="C21" s="13" t="s">
        <v>94</v>
      </c>
      <c r="D21" s="32" t="s">
        <v>142</v>
      </c>
      <c r="E21" s="17">
        <v>2.3</v>
      </c>
      <c r="F21" s="17">
        <v>8</v>
      </c>
      <c r="G21" s="17">
        <v>6.6</v>
      </c>
      <c r="H21" s="17">
        <f>(E21+F21+G21)</f>
        <v>16.9</v>
      </c>
      <c r="I21" s="82">
        <f>RANK(H21,$H$10:$H$92)</f>
        <v>12</v>
      </c>
    </row>
    <row r="22" spans="1:9" ht="17.25" customHeight="1">
      <c r="A22" s="11">
        <v>9</v>
      </c>
      <c r="B22" s="12" t="s">
        <v>55</v>
      </c>
      <c r="C22" s="13" t="s">
        <v>100</v>
      </c>
      <c r="D22" s="32" t="s">
        <v>142</v>
      </c>
      <c r="E22" s="17">
        <v>4</v>
      </c>
      <c r="F22" s="17">
        <v>8</v>
      </c>
      <c r="G22" s="17">
        <v>4.8</v>
      </c>
      <c r="H22" s="17">
        <f>(E22+F22+G22)</f>
        <v>16.8</v>
      </c>
      <c r="I22" s="82">
        <f>RANK(H22,$H$10:$H$92)</f>
        <v>13</v>
      </c>
    </row>
    <row r="23" spans="1:9" ht="17.25" customHeight="1">
      <c r="A23" s="11">
        <v>36</v>
      </c>
      <c r="B23" s="12" t="s">
        <v>66</v>
      </c>
      <c r="C23" s="13">
        <v>38087</v>
      </c>
      <c r="D23" s="32" t="s">
        <v>142</v>
      </c>
      <c r="E23" s="17">
        <v>3.8</v>
      </c>
      <c r="F23" s="17">
        <v>8</v>
      </c>
      <c r="G23" s="17">
        <v>4.6</v>
      </c>
      <c r="H23" s="17">
        <f>(E23+F23+G23)</f>
        <v>16.4</v>
      </c>
      <c r="I23" s="82">
        <f>RANK(H23,$H$10:$H$92)</f>
        <v>14</v>
      </c>
    </row>
    <row r="24" spans="1:9" ht="17.25" customHeight="1">
      <c r="A24" s="11">
        <v>81</v>
      </c>
      <c r="B24" s="12" t="s">
        <v>41</v>
      </c>
      <c r="C24" s="13" t="s">
        <v>95</v>
      </c>
      <c r="D24" s="32" t="s">
        <v>142</v>
      </c>
      <c r="E24" s="17">
        <v>2.5</v>
      </c>
      <c r="F24" s="17">
        <v>8</v>
      </c>
      <c r="G24" s="17">
        <v>5.6</v>
      </c>
      <c r="H24" s="17">
        <f>(E24+F24+G24)</f>
        <v>16.1</v>
      </c>
      <c r="I24" s="82">
        <f>RANK(H24,$H$10:$H$92)</f>
        <v>15</v>
      </c>
    </row>
    <row r="25" spans="1:9" ht="17.25" customHeight="1">
      <c r="A25" s="11">
        <v>60</v>
      </c>
      <c r="B25" s="12" t="s">
        <v>20</v>
      </c>
      <c r="C25" s="13">
        <v>38211</v>
      </c>
      <c r="D25" s="32" t="s">
        <v>142</v>
      </c>
      <c r="E25" s="17">
        <v>1.8</v>
      </c>
      <c r="F25" s="17">
        <v>8</v>
      </c>
      <c r="G25" s="17">
        <v>6.2</v>
      </c>
      <c r="H25" s="17">
        <f>(E25+F25+G25)</f>
        <v>16</v>
      </c>
      <c r="I25" s="82">
        <f>RANK(H25,$H$10:$H$92)</f>
        <v>16</v>
      </c>
    </row>
    <row r="26" spans="1:9" ht="17.25" customHeight="1">
      <c r="A26" s="11">
        <v>34</v>
      </c>
      <c r="B26" s="12" t="s">
        <v>43</v>
      </c>
      <c r="C26" s="13" t="s">
        <v>96</v>
      </c>
      <c r="D26" s="32" t="s">
        <v>142</v>
      </c>
      <c r="E26" s="17">
        <v>4</v>
      </c>
      <c r="F26" s="17">
        <v>8</v>
      </c>
      <c r="G26" s="17">
        <v>3.8</v>
      </c>
      <c r="H26" s="17">
        <f>(E26+F26+G26)</f>
        <v>15.8</v>
      </c>
      <c r="I26" s="82">
        <f>RANK(H26,$H$10:$H$92)</f>
        <v>17</v>
      </c>
    </row>
    <row r="27" spans="1:9" ht="17.25" customHeight="1">
      <c r="A27" s="11">
        <v>29</v>
      </c>
      <c r="B27" s="12" t="s">
        <v>16</v>
      </c>
      <c r="C27" s="13">
        <v>38085</v>
      </c>
      <c r="D27" s="32" t="s">
        <v>142</v>
      </c>
      <c r="E27" s="17">
        <v>3.3</v>
      </c>
      <c r="F27" s="17">
        <v>7</v>
      </c>
      <c r="G27" s="17">
        <v>5.2</v>
      </c>
      <c r="H27" s="17">
        <f>(E27+F27+G27)</f>
        <v>15.5</v>
      </c>
      <c r="I27" s="82">
        <f>RANK(H27,$H$10:$H$92)</f>
        <v>18</v>
      </c>
    </row>
    <row r="28" spans="1:9" ht="17.25" customHeight="1">
      <c r="A28" s="11">
        <v>51</v>
      </c>
      <c r="B28" s="12" t="s">
        <v>69</v>
      </c>
      <c r="C28" s="13">
        <v>38021</v>
      </c>
      <c r="D28" s="32" t="s">
        <v>142</v>
      </c>
      <c r="E28" s="17">
        <v>3</v>
      </c>
      <c r="F28" s="17">
        <v>8</v>
      </c>
      <c r="G28" s="17">
        <v>4.4</v>
      </c>
      <c r="H28" s="17">
        <f>(E28+F28+G28)</f>
        <v>15.4</v>
      </c>
      <c r="I28" s="82">
        <f>RANK(H28,$H$10:$H$92)</f>
        <v>19</v>
      </c>
    </row>
    <row r="29" spans="1:9" ht="17.25" customHeight="1">
      <c r="A29" s="11">
        <v>49</v>
      </c>
      <c r="B29" s="12" t="s">
        <v>26</v>
      </c>
      <c r="C29" s="13" t="s">
        <v>125</v>
      </c>
      <c r="D29" s="32" t="s">
        <v>142</v>
      </c>
      <c r="E29" s="17">
        <v>4.5</v>
      </c>
      <c r="F29" s="17">
        <v>8</v>
      </c>
      <c r="G29" s="17">
        <v>2.6</v>
      </c>
      <c r="H29" s="17">
        <f>(E29+F29+G29)</f>
        <v>15.1</v>
      </c>
      <c r="I29" s="82">
        <f>RANK(H29,$H$10:$H$92)</f>
        <v>20</v>
      </c>
    </row>
    <row r="30" spans="1:9" ht="17.25" customHeight="1">
      <c r="A30" s="11">
        <v>54</v>
      </c>
      <c r="B30" s="12" t="s">
        <v>60</v>
      </c>
      <c r="C30" s="13" t="s">
        <v>102</v>
      </c>
      <c r="D30" s="32" t="s">
        <v>142</v>
      </c>
      <c r="E30" s="17">
        <v>4.5</v>
      </c>
      <c r="F30" s="17">
        <v>8</v>
      </c>
      <c r="G30" s="17">
        <v>2.6</v>
      </c>
      <c r="H30" s="17">
        <f>(E30+F30+G30)</f>
        <v>15.1</v>
      </c>
      <c r="I30" s="82">
        <f>RANK(H30,$H$10:$H$92)</f>
        <v>20</v>
      </c>
    </row>
    <row r="31" spans="1:9" ht="17.25" customHeight="1">
      <c r="A31" s="11">
        <v>12</v>
      </c>
      <c r="B31" s="12" t="s">
        <v>36</v>
      </c>
      <c r="C31" s="13">
        <v>38111</v>
      </c>
      <c r="D31" s="32" t="s">
        <v>142</v>
      </c>
      <c r="E31" s="17">
        <v>4</v>
      </c>
      <c r="F31" s="17">
        <v>6</v>
      </c>
      <c r="G31" s="17">
        <v>5</v>
      </c>
      <c r="H31" s="17">
        <f>(E31+F31+G31)</f>
        <v>15</v>
      </c>
      <c r="I31" s="82">
        <f>RANK(H31,$H$10:$H$92)</f>
        <v>22</v>
      </c>
    </row>
    <row r="32" spans="1:9" ht="17.25" customHeight="1">
      <c r="A32" s="11">
        <v>35</v>
      </c>
      <c r="B32" s="12" t="s">
        <v>40</v>
      </c>
      <c r="C32" s="13">
        <v>37997</v>
      </c>
      <c r="D32" s="32" t="s">
        <v>142</v>
      </c>
      <c r="E32" s="17">
        <v>2.8</v>
      </c>
      <c r="F32" s="17">
        <v>8</v>
      </c>
      <c r="G32" s="17">
        <v>4</v>
      </c>
      <c r="H32" s="17">
        <f>(E32+F32+G32)</f>
        <v>14.8</v>
      </c>
      <c r="I32" s="82">
        <f>RANK(H32,$H$10:$H$92)</f>
        <v>23</v>
      </c>
    </row>
    <row r="33" spans="1:9" ht="17.25" customHeight="1">
      <c r="A33" s="11">
        <v>66</v>
      </c>
      <c r="B33" s="12" t="s">
        <v>65</v>
      </c>
      <c r="C33" s="13" t="s">
        <v>104</v>
      </c>
      <c r="D33" s="32" t="s">
        <v>142</v>
      </c>
      <c r="E33" s="17">
        <v>2.5</v>
      </c>
      <c r="F33" s="17">
        <v>8</v>
      </c>
      <c r="G33" s="17">
        <v>4.2</v>
      </c>
      <c r="H33" s="17">
        <f>(E33+F33+G33)</f>
        <v>14.7</v>
      </c>
      <c r="I33" s="82">
        <f>RANK(H33,$H$10:$H$92)</f>
        <v>24</v>
      </c>
    </row>
    <row r="34" spans="1:9" ht="17.25" customHeight="1">
      <c r="A34" s="11">
        <v>74</v>
      </c>
      <c r="B34" s="12" t="s">
        <v>28</v>
      </c>
      <c r="C34" s="13">
        <v>38084</v>
      </c>
      <c r="D34" s="32" t="s">
        <v>142</v>
      </c>
      <c r="E34" s="17">
        <v>3.8</v>
      </c>
      <c r="F34" s="17">
        <v>7</v>
      </c>
      <c r="G34" s="17">
        <v>3.6</v>
      </c>
      <c r="H34" s="17">
        <f>(E34+F34+G34)</f>
        <v>14.4</v>
      </c>
      <c r="I34" s="82">
        <f>RANK(H34,$H$10:$H$92)</f>
        <v>25</v>
      </c>
    </row>
    <row r="35" spans="1:9" ht="17.25" customHeight="1">
      <c r="A35" s="11">
        <v>82</v>
      </c>
      <c r="B35" s="12" t="s">
        <v>49</v>
      </c>
      <c r="C35" s="13" t="s">
        <v>98</v>
      </c>
      <c r="D35" s="32" t="s">
        <v>142</v>
      </c>
      <c r="E35" s="17">
        <v>2.3</v>
      </c>
      <c r="F35" s="17">
        <v>8</v>
      </c>
      <c r="G35" s="17">
        <v>4</v>
      </c>
      <c r="H35" s="17">
        <f>(E35+F35+G35)</f>
        <v>14.3</v>
      </c>
      <c r="I35" s="82">
        <f>RANK(H35,$H$10:$H$92)</f>
        <v>26</v>
      </c>
    </row>
    <row r="36" spans="1:9" ht="17.25" customHeight="1">
      <c r="A36" s="11">
        <v>18</v>
      </c>
      <c r="B36" s="12" t="s">
        <v>68</v>
      </c>
      <c r="C36" s="13">
        <v>38203</v>
      </c>
      <c r="D36" s="32" t="s">
        <v>142</v>
      </c>
      <c r="E36" s="17">
        <v>3</v>
      </c>
      <c r="F36" s="17">
        <v>8</v>
      </c>
      <c r="G36" s="17">
        <v>3.2</v>
      </c>
      <c r="H36" s="17">
        <f>(E36+F36+G36)</f>
        <v>14.2</v>
      </c>
      <c r="I36" s="82">
        <f>RANK(H36,$H$10:$H$92)</f>
        <v>27</v>
      </c>
    </row>
    <row r="37" spans="1:9" ht="17.25" customHeight="1">
      <c r="A37" s="11">
        <v>57</v>
      </c>
      <c r="B37" s="12" t="s">
        <v>22</v>
      </c>
      <c r="C37" s="13" t="s">
        <v>123</v>
      </c>
      <c r="D37" s="32" t="s">
        <v>144</v>
      </c>
      <c r="E37" s="17">
        <v>2.8</v>
      </c>
      <c r="F37" s="17">
        <v>7</v>
      </c>
      <c r="G37" s="17">
        <v>4.2</v>
      </c>
      <c r="H37" s="17">
        <f>(E37+F37+G37)</f>
        <v>14</v>
      </c>
      <c r="I37" s="82">
        <f>RANK(H37,$H$10:$H$92)</f>
        <v>28</v>
      </c>
    </row>
    <row r="38" spans="1:15" s="2" customFormat="1" ht="18" customHeight="1">
      <c r="A38" s="11">
        <v>52</v>
      </c>
      <c r="B38" s="12" t="s">
        <v>52</v>
      </c>
      <c r="C38" s="13" t="s">
        <v>130</v>
      </c>
      <c r="D38" s="32" t="s">
        <v>142</v>
      </c>
      <c r="E38" s="17">
        <v>2.5</v>
      </c>
      <c r="F38" s="17">
        <v>8</v>
      </c>
      <c r="G38" s="17">
        <v>3.4</v>
      </c>
      <c r="H38" s="17">
        <f>(E38+F38+G38)</f>
        <v>13.9</v>
      </c>
      <c r="I38" s="82">
        <f>RANK(H38,$H$10:$H$92)</f>
        <v>29</v>
      </c>
      <c r="J38" s="4"/>
      <c r="K38" s="4"/>
      <c r="L38" s="4"/>
      <c r="M38" s="4"/>
      <c r="N38" s="4"/>
      <c r="O38" s="4"/>
    </row>
    <row r="39" spans="1:15" s="2" customFormat="1" ht="18" customHeight="1">
      <c r="A39" s="11">
        <v>13</v>
      </c>
      <c r="B39" s="12" t="s">
        <v>140</v>
      </c>
      <c r="C39" s="13">
        <v>38148</v>
      </c>
      <c r="D39" s="32" t="s">
        <v>142</v>
      </c>
      <c r="E39" s="17">
        <v>4</v>
      </c>
      <c r="F39" s="17">
        <v>5</v>
      </c>
      <c r="G39" s="17">
        <v>4.8</v>
      </c>
      <c r="H39" s="17">
        <f>(E39+F39+G39)</f>
        <v>13.8</v>
      </c>
      <c r="I39" s="82">
        <f>RANK(H39,$H$10:$H$92)</f>
        <v>30</v>
      </c>
      <c r="J39" s="4"/>
      <c r="K39" s="4"/>
      <c r="L39" s="4"/>
      <c r="M39" s="4"/>
      <c r="N39" s="4"/>
      <c r="O39" s="4"/>
    </row>
    <row r="40" spans="1:15" s="2" customFormat="1" ht="18" customHeight="1">
      <c r="A40" s="11">
        <v>21</v>
      </c>
      <c r="B40" s="12" t="s">
        <v>31</v>
      </c>
      <c r="C40" s="13">
        <v>38150</v>
      </c>
      <c r="D40" s="32" t="s">
        <v>142</v>
      </c>
      <c r="E40" s="17">
        <v>3</v>
      </c>
      <c r="F40" s="17">
        <v>7</v>
      </c>
      <c r="G40" s="17">
        <v>3.8</v>
      </c>
      <c r="H40" s="17">
        <f>(E40+F40+G40)</f>
        <v>13.8</v>
      </c>
      <c r="I40" s="82">
        <f>RANK(H40,$H$10:$H$92)</f>
        <v>30</v>
      </c>
      <c r="J40" s="4"/>
      <c r="K40" s="4"/>
      <c r="L40" s="4"/>
      <c r="M40" s="4"/>
      <c r="N40" s="4"/>
      <c r="O40" s="4"/>
    </row>
    <row r="41" spans="1:15" s="2" customFormat="1" ht="18" customHeight="1">
      <c r="A41" s="11">
        <v>22</v>
      </c>
      <c r="B41" s="12" t="s">
        <v>77</v>
      </c>
      <c r="C41" s="13" t="s">
        <v>121</v>
      </c>
      <c r="D41" s="32" t="s">
        <v>142</v>
      </c>
      <c r="E41" s="17">
        <v>2.5</v>
      </c>
      <c r="F41" s="17">
        <v>7</v>
      </c>
      <c r="G41" s="17">
        <v>4.2</v>
      </c>
      <c r="H41" s="17">
        <f>(E41+F41+G41)</f>
        <v>13.7</v>
      </c>
      <c r="I41" s="82">
        <f>RANK(H41,$H$10:$H$92)</f>
        <v>32</v>
      </c>
      <c r="J41" s="4"/>
      <c r="K41" s="4"/>
      <c r="L41" s="4"/>
      <c r="M41" s="4"/>
      <c r="N41" s="4"/>
      <c r="O41" s="4"/>
    </row>
    <row r="42" spans="1:16" s="2" customFormat="1" ht="18" customHeight="1">
      <c r="A42" s="11">
        <v>83</v>
      </c>
      <c r="B42" s="12" t="s">
        <v>6</v>
      </c>
      <c r="C42" s="13">
        <v>38056</v>
      </c>
      <c r="D42" s="32" t="s">
        <v>142</v>
      </c>
      <c r="E42" s="17">
        <v>2.5</v>
      </c>
      <c r="F42" s="17">
        <v>8</v>
      </c>
      <c r="G42" s="17">
        <v>3.2</v>
      </c>
      <c r="H42" s="17">
        <f>(E42+F42+G42)</f>
        <v>13.7</v>
      </c>
      <c r="I42" s="82">
        <f>RANK(H42,$H$10:$H$92)</f>
        <v>32</v>
      </c>
      <c r="J42" s="4"/>
      <c r="K42" s="4"/>
      <c r="L42" s="4"/>
      <c r="M42" s="4"/>
      <c r="N42" s="4"/>
      <c r="O42" s="4"/>
      <c r="P42" s="2" t="s">
        <v>149</v>
      </c>
    </row>
    <row r="43" spans="1:15" s="2" customFormat="1" ht="18" customHeight="1">
      <c r="A43" s="11">
        <v>50</v>
      </c>
      <c r="B43" s="12" t="s">
        <v>71</v>
      </c>
      <c r="C43" s="13" t="s">
        <v>105</v>
      </c>
      <c r="D43" s="32" t="s">
        <v>142</v>
      </c>
      <c r="E43" s="17">
        <v>3.3</v>
      </c>
      <c r="F43" s="17">
        <v>8</v>
      </c>
      <c r="G43" s="17">
        <v>2.2</v>
      </c>
      <c r="H43" s="17">
        <f>(E43+F43+G43)</f>
        <v>13.5</v>
      </c>
      <c r="I43" s="82">
        <f>RANK(H43,$H$10:$H$92)</f>
        <v>34</v>
      </c>
      <c r="J43" s="4"/>
      <c r="K43" s="4"/>
      <c r="L43" s="4"/>
      <c r="M43" s="4"/>
      <c r="N43" s="4"/>
      <c r="O43" s="4"/>
    </row>
    <row r="44" spans="1:15" s="2" customFormat="1" ht="18" customHeight="1">
      <c r="A44" s="11">
        <v>40</v>
      </c>
      <c r="B44" s="12" t="s">
        <v>63</v>
      </c>
      <c r="C44" s="13">
        <v>37988</v>
      </c>
      <c r="D44" s="32" t="s">
        <v>144</v>
      </c>
      <c r="E44" s="17">
        <v>3.3</v>
      </c>
      <c r="F44" s="17">
        <v>7.3</v>
      </c>
      <c r="G44" s="17">
        <v>2.8</v>
      </c>
      <c r="H44" s="17">
        <f>(E44+F44+G44)</f>
        <v>13.399999999999999</v>
      </c>
      <c r="I44" s="82">
        <f>RANK(H44,$H$10:$H$92)</f>
        <v>35</v>
      </c>
      <c r="J44" s="4"/>
      <c r="K44" s="4"/>
      <c r="L44" s="4"/>
      <c r="M44" s="4"/>
      <c r="N44" s="4"/>
      <c r="O44" s="4"/>
    </row>
    <row r="45" spans="1:15" s="2" customFormat="1" ht="18" customHeight="1">
      <c r="A45" s="11">
        <v>75</v>
      </c>
      <c r="B45" s="12" t="s">
        <v>23</v>
      </c>
      <c r="C45" s="13" t="s">
        <v>92</v>
      </c>
      <c r="D45" s="32" t="s">
        <v>142</v>
      </c>
      <c r="E45" s="17">
        <v>1.8</v>
      </c>
      <c r="F45" s="17">
        <v>7.5</v>
      </c>
      <c r="G45" s="17">
        <v>4</v>
      </c>
      <c r="H45" s="17">
        <f>(E45+F45+G45)</f>
        <v>13.3</v>
      </c>
      <c r="I45" s="82">
        <f>RANK(H45,$H$10:$H$92)</f>
        <v>36</v>
      </c>
      <c r="J45" s="4"/>
      <c r="K45" s="4"/>
      <c r="L45" s="4"/>
      <c r="M45" s="4"/>
      <c r="N45" s="4"/>
      <c r="O45" s="4"/>
    </row>
    <row r="46" spans="1:15" s="2" customFormat="1" ht="18" customHeight="1">
      <c r="A46" s="11">
        <v>14</v>
      </c>
      <c r="B46" s="12" t="s">
        <v>50</v>
      </c>
      <c r="C46" s="13" t="s">
        <v>99</v>
      </c>
      <c r="D46" s="32" t="s">
        <v>142</v>
      </c>
      <c r="E46" s="17">
        <v>4</v>
      </c>
      <c r="F46" s="17">
        <v>6</v>
      </c>
      <c r="G46" s="17">
        <v>3.2</v>
      </c>
      <c r="H46" s="17">
        <f>(E46+F46+G46)</f>
        <v>13.2</v>
      </c>
      <c r="I46" s="82">
        <f>RANK(H46,$H$10:$H$92)</f>
        <v>37</v>
      </c>
      <c r="J46" s="4"/>
      <c r="K46" s="4"/>
      <c r="L46" s="4"/>
      <c r="M46" s="4"/>
      <c r="N46" s="4"/>
      <c r="O46" s="4"/>
    </row>
    <row r="47" spans="1:15" s="2" customFormat="1" ht="18" customHeight="1">
      <c r="A47" s="11">
        <v>73</v>
      </c>
      <c r="B47" s="12" t="s">
        <v>42</v>
      </c>
      <c r="C47" s="13" t="s">
        <v>97</v>
      </c>
      <c r="D47" s="32" t="s">
        <v>142</v>
      </c>
      <c r="E47" s="17">
        <v>3</v>
      </c>
      <c r="F47" s="17">
        <v>8</v>
      </c>
      <c r="G47" s="17">
        <v>2.2</v>
      </c>
      <c r="H47" s="17">
        <f>(E47+F47+G47)</f>
        <v>13.2</v>
      </c>
      <c r="I47" s="82">
        <f>RANK(H47,$H$10:$H$92)</f>
        <v>37</v>
      </c>
      <c r="J47" s="4"/>
      <c r="K47" s="4"/>
      <c r="L47" s="4"/>
      <c r="M47" s="4"/>
      <c r="N47" s="4"/>
      <c r="O47" s="4"/>
    </row>
    <row r="48" spans="1:15" s="2" customFormat="1" ht="18" customHeight="1">
      <c r="A48" s="11">
        <v>41</v>
      </c>
      <c r="B48" s="12" t="s">
        <v>15</v>
      </c>
      <c r="C48" s="13" t="s">
        <v>107</v>
      </c>
      <c r="D48" s="32" t="s">
        <v>144</v>
      </c>
      <c r="E48" s="17">
        <v>3</v>
      </c>
      <c r="F48" s="17">
        <v>7.5</v>
      </c>
      <c r="G48" s="17">
        <v>2.6</v>
      </c>
      <c r="H48" s="17">
        <f>(E48+F48+G48)</f>
        <v>13.1</v>
      </c>
      <c r="I48" s="82">
        <f>RANK(H48,$H$10:$H$92)</f>
        <v>39</v>
      </c>
      <c r="J48" s="4"/>
      <c r="K48" s="4"/>
      <c r="L48" s="4"/>
      <c r="M48" s="4"/>
      <c r="N48" s="4"/>
      <c r="O48" s="4"/>
    </row>
    <row r="49" spans="1:15" s="2" customFormat="1" ht="18" customHeight="1">
      <c r="A49" s="11">
        <v>72</v>
      </c>
      <c r="B49" s="12" t="s">
        <v>54</v>
      </c>
      <c r="C49" s="13" t="s">
        <v>131</v>
      </c>
      <c r="D49" s="32" t="s">
        <v>144</v>
      </c>
      <c r="E49" s="17">
        <v>4.3</v>
      </c>
      <c r="F49" s="17">
        <v>6.8</v>
      </c>
      <c r="G49" s="17">
        <v>1.6</v>
      </c>
      <c r="H49" s="17">
        <f>(E49+F49+G49)</f>
        <v>12.7</v>
      </c>
      <c r="I49" s="82">
        <f>RANK(H49,$H$10:$H$92)</f>
        <v>40</v>
      </c>
      <c r="J49" s="4"/>
      <c r="K49" s="4"/>
      <c r="L49" s="4"/>
      <c r="M49" s="4"/>
      <c r="N49" s="4"/>
      <c r="O49" s="4"/>
    </row>
    <row r="50" spans="1:15" s="2" customFormat="1" ht="18" customHeight="1">
      <c r="A50" s="11">
        <v>5</v>
      </c>
      <c r="B50" s="12" t="s">
        <v>75</v>
      </c>
      <c r="C50" s="13" t="s">
        <v>135</v>
      </c>
      <c r="D50" s="32" t="s">
        <v>144</v>
      </c>
      <c r="E50" s="17">
        <v>3</v>
      </c>
      <c r="F50" s="17">
        <v>5</v>
      </c>
      <c r="G50" s="17">
        <v>4.6</v>
      </c>
      <c r="H50" s="17">
        <f>(E50+F50+G50)</f>
        <v>12.6</v>
      </c>
      <c r="I50" s="82">
        <f>RANK(H50,$H$10:$H$92)</f>
        <v>41</v>
      </c>
      <c r="J50" s="4"/>
      <c r="K50" s="4"/>
      <c r="L50" s="4"/>
      <c r="M50" s="4"/>
      <c r="N50" s="4"/>
      <c r="O50" s="4"/>
    </row>
    <row r="51" spans="1:15" s="2" customFormat="1" ht="18" customHeight="1">
      <c r="A51" s="11">
        <v>10</v>
      </c>
      <c r="B51" s="12" t="s">
        <v>44</v>
      </c>
      <c r="C51" s="13" t="s">
        <v>129</v>
      </c>
      <c r="D51" s="32" t="s">
        <v>142</v>
      </c>
      <c r="E51" s="17">
        <v>4</v>
      </c>
      <c r="F51" s="17">
        <v>5</v>
      </c>
      <c r="G51" s="17">
        <v>3.6</v>
      </c>
      <c r="H51" s="17">
        <f>(E51+F51+G51)</f>
        <v>12.6</v>
      </c>
      <c r="I51" s="82">
        <f>RANK(H51,$H$10:$H$92)</f>
        <v>41</v>
      </c>
      <c r="J51" s="4"/>
      <c r="K51" s="4"/>
      <c r="L51" s="4"/>
      <c r="M51" s="4"/>
      <c r="N51" s="4"/>
      <c r="O51" s="4"/>
    </row>
    <row r="52" spans="1:15" s="2" customFormat="1" ht="18" customHeight="1">
      <c r="A52" s="11">
        <v>19</v>
      </c>
      <c r="B52" s="12" t="s">
        <v>29</v>
      </c>
      <c r="C52" s="13">
        <v>38303</v>
      </c>
      <c r="D52" s="32" t="s">
        <v>142</v>
      </c>
      <c r="E52" s="17">
        <v>2</v>
      </c>
      <c r="F52" s="17">
        <v>7</v>
      </c>
      <c r="G52" s="17">
        <v>3.6</v>
      </c>
      <c r="H52" s="17">
        <f>(E52+F52+G52)</f>
        <v>12.6</v>
      </c>
      <c r="I52" s="82">
        <f>RANK(H52,$H$10:$H$92)</f>
        <v>41</v>
      </c>
      <c r="J52" s="4"/>
      <c r="K52" s="4"/>
      <c r="L52" s="4"/>
      <c r="M52" s="4"/>
      <c r="N52" s="4"/>
      <c r="O52" s="4"/>
    </row>
    <row r="53" spans="1:15" s="2" customFormat="1" ht="18" customHeight="1">
      <c r="A53" s="11">
        <v>47</v>
      </c>
      <c r="B53" s="12" t="s">
        <v>72</v>
      </c>
      <c r="C53" s="13">
        <v>38233</v>
      </c>
      <c r="D53" s="32" t="s">
        <v>142</v>
      </c>
      <c r="E53" s="17">
        <v>1.5</v>
      </c>
      <c r="F53" s="17">
        <v>7.5</v>
      </c>
      <c r="G53" s="17">
        <v>3.6</v>
      </c>
      <c r="H53" s="17">
        <f>(E53+F53+G53)</f>
        <v>12.6</v>
      </c>
      <c r="I53" s="82">
        <f>RANK(H53,$H$10:$H$92)</f>
        <v>41</v>
      </c>
      <c r="J53" s="4"/>
      <c r="K53" s="4"/>
      <c r="L53" s="4"/>
      <c r="M53" s="4"/>
      <c r="N53" s="4"/>
      <c r="O53" s="4"/>
    </row>
    <row r="54" spans="1:15" s="2" customFormat="1" ht="18" customHeight="1">
      <c r="A54" s="11">
        <v>15</v>
      </c>
      <c r="B54" s="12" t="s">
        <v>45</v>
      </c>
      <c r="C54" s="13">
        <v>38302</v>
      </c>
      <c r="D54" s="32" t="s">
        <v>142</v>
      </c>
      <c r="E54" s="17">
        <v>2.5</v>
      </c>
      <c r="F54" s="17">
        <v>6</v>
      </c>
      <c r="G54" s="17">
        <v>3.8</v>
      </c>
      <c r="H54" s="17">
        <f>(E54+F54+G54)</f>
        <v>12.3</v>
      </c>
      <c r="I54" s="82">
        <f>RANK(H54,$H$10:$H$92)</f>
        <v>45</v>
      </c>
      <c r="J54" s="4"/>
      <c r="K54" s="4"/>
      <c r="L54" s="4"/>
      <c r="M54" s="4"/>
      <c r="N54" s="4"/>
      <c r="O54" s="4"/>
    </row>
    <row r="55" spans="1:15" s="2" customFormat="1" ht="18" customHeight="1">
      <c r="A55" s="11">
        <v>45</v>
      </c>
      <c r="B55" s="12" t="s">
        <v>24</v>
      </c>
      <c r="C55" s="13" t="s">
        <v>124</v>
      </c>
      <c r="D55" s="32" t="s">
        <v>142</v>
      </c>
      <c r="E55" s="17">
        <v>1.5</v>
      </c>
      <c r="F55" s="17">
        <v>7</v>
      </c>
      <c r="G55" s="17">
        <v>3.8</v>
      </c>
      <c r="H55" s="17">
        <f>(E55+F55+G55)</f>
        <v>12.3</v>
      </c>
      <c r="I55" s="82">
        <f>RANK(H55,$H$10:$H$92)</f>
        <v>45</v>
      </c>
      <c r="J55" s="4"/>
      <c r="K55" s="4"/>
      <c r="L55" s="4"/>
      <c r="M55" s="4"/>
      <c r="N55" s="4"/>
      <c r="O55" s="4"/>
    </row>
    <row r="56" spans="1:15" s="2" customFormat="1" ht="18" customHeight="1">
      <c r="A56" s="11">
        <v>79</v>
      </c>
      <c r="B56" s="12" t="s">
        <v>32</v>
      </c>
      <c r="C56" s="13" t="s">
        <v>112</v>
      </c>
      <c r="D56" s="32" t="s">
        <v>144</v>
      </c>
      <c r="E56" s="17">
        <v>1.5</v>
      </c>
      <c r="F56" s="17">
        <v>7.9</v>
      </c>
      <c r="G56" s="17">
        <v>2.8</v>
      </c>
      <c r="H56" s="17">
        <f>(E56+F56+G56)</f>
        <v>12.2</v>
      </c>
      <c r="I56" s="82">
        <f>RANK(H56,$H$10:$H$92)</f>
        <v>47</v>
      </c>
      <c r="J56" s="4"/>
      <c r="K56" s="4"/>
      <c r="L56" s="4"/>
      <c r="M56" s="4"/>
      <c r="N56" s="4"/>
      <c r="O56" s="4"/>
    </row>
    <row r="57" spans="1:15" s="2" customFormat="1" ht="18" customHeight="1">
      <c r="A57" s="11">
        <v>6</v>
      </c>
      <c r="B57" s="12" t="s">
        <v>48</v>
      </c>
      <c r="C57" s="13">
        <v>37991</v>
      </c>
      <c r="D57" s="32" t="s">
        <v>144</v>
      </c>
      <c r="E57" s="17">
        <v>3.3</v>
      </c>
      <c r="F57" s="17">
        <v>5.8</v>
      </c>
      <c r="G57" s="17">
        <v>3</v>
      </c>
      <c r="H57" s="17">
        <f>(E57+F57+G57)</f>
        <v>12.1</v>
      </c>
      <c r="I57" s="82">
        <f>RANK(H57,$H$10:$H$92)</f>
        <v>48</v>
      </c>
      <c r="J57" s="4"/>
      <c r="K57" s="4"/>
      <c r="L57" s="4"/>
      <c r="M57" s="4"/>
      <c r="N57" s="4"/>
      <c r="O57" s="4"/>
    </row>
    <row r="58" spans="1:15" s="2" customFormat="1" ht="18" customHeight="1">
      <c r="A58" s="11">
        <v>56</v>
      </c>
      <c r="B58" s="12" t="s">
        <v>33</v>
      </c>
      <c r="C58" s="13" t="s">
        <v>113</v>
      </c>
      <c r="D58" s="32" t="s">
        <v>144</v>
      </c>
      <c r="E58" s="17">
        <v>2.3</v>
      </c>
      <c r="F58" s="17">
        <v>7</v>
      </c>
      <c r="G58" s="17">
        <v>2.6</v>
      </c>
      <c r="H58" s="17">
        <f>(E58+F58+G58)</f>
        <v>11.9</v>
      </c>
      <c r="I58" s="82">
        <f>RANK(H58,$H$10:$H$92)</f>
        <v>49</v>
      </c>
      <c r="J58" s="4"/>
      <c r="K58" s="4"/>
      <c r="L58" s="4"/>
      <c r="M58" s="4"/>
      <c r="N58" s="4"/>
      <c r="O58" s="4"/>
    </row>
    <row r="59" spans="1:15" s="2" customFormat="1" ht="18" customHeight="1">
      <c r="A59" s="11">
        <v>53</v>
      </c>
      <c r="B59" s="12" t="s">
        <v>46</v>
      </c>
      <c r="C59" s="13" t="s">
        <v>110</v>
      </c>
      <c r="D59" s="32" t="s">
        <v>142</v>
      </c>
      <c r="E59" s="17">
        <v>2</v>
      </c>
      <c r="F59" s="17">
        <v>7.5</v>
      </c>
      <c r="G59" s="17">
        <v>2.2</v>
      </c>
      <c r="H59" s="17">
        <f>(E59+F59+G59)</f>
        <v>11.7</v>
      </c>
      <c r="I59" s="82">
        <f>RANK(H59,$H$10:$H$92)</f>
        <v>50</v>
      </c>
      <c r="J59" s="4"/>
      <c r="K59" s="4"/>
      <c r="L59" s="4"/>
      <c r="M59" s="4"/>
      <c r="N59" s="4"/>
      <c r="O59" s="4"/>
    </row>
    <row r="60" spans="1:15" s="2" customFormat="1" ht="18" customHeight="1">
      <c r="A60" s="11">
        <v>80</v>
      </c>
      <c r="B60" s="12" t="s">
        <v>27</v>
      </c>
      <c r="C60" s="13" t="s">
        <v>126</v>
      </c>
      <c r="D60" s="32" t="s">
        <v>144</v>
      </c>
      <c r="E60" s="17">
        <v>3</v>
      </c>
      <c r="F60" s="17">
        <v>5.5</v>
      </c>
      <c r="G60" s="17">
        <v>3.2</v>
      </c>
      <c r="H60" s="17">
        <f>(E60+F60+G60)</f>
        <v>11.7</v>
      </c>
      <c r="I60" s="82">
        <f>RANK(H60,$H$10:$H$92)</f>
        <v>50</v>
      </c>
      <c r="J60" s="4"/>
      <c r="K60" s="4"/>
      <c r="L60" s="4"/>
      <c r="M60" s="4"/>
      <c r="N60" s="4"/>
      <c r="O60" s="4"/>
    </row>
    <row r="61" spans="1:15" s="2" customFormat="1" ht="18" customHeight="1">
      <c r="A61" s="11">
        <v>24</v>
      </c>
      <c r="B61" s="12" t="s">
        <v>67</v>
      </c>
      <c r="C61" s="13" t="s">
        <v>134</v>
      </c>
      <c r="D61" s="32" t="s">
        <v>144</v>
      </c>
      <c r="E61" s="17">
        <v>3.8</v>
      </c>
      <c r="F61" s="17">
        <v>5.8</v>
      </c>
      <c r="G61" s="17">
        <v>2</v>
      </c>
      <c r="H61" s="17">
        <f>(E61+F61+G61)</f>
        <v>11.6</v>
      </c>
      <c r="I61" s="82">
        <f>RANK(H61,$H$10:$H$92)</f>
        <v>52</v>
      </c>
      <c r="J61" s="4"/>
      <c r="K61" s="4"/>
      <c r="L61" s="4"/>
      <c r="M61" s="4"/>
      <c r="N61" s="4"/>
      <c r="O61" s="4"/>
    </row>
    <row r="62" spans="1:15" s="2" customFormat="1" ht="18" customHeight="1">
      <c r="A62" s="11">
        <v>17</v>
      </c>
      <c r="B62" s="12" t="s">
        <v>47</v>
      </c>
      <c r="C62" s="13">
        <v>38208</v>
      </c>
      <c r="D62" s="32" t="s">
        <v>144</v>
      </c>
      <c r="E62" s="17">
        <v>2.8</v>
      </c>
      <c r="F62" s="17">
        <v>4.5</v>
      </c>
      <c r="G62" s="17">
        <v>4.2</v>
      </c>
      <c r="H62" s="17">
        <f>(E62+F62+G62)</f>
        <v>11.5</v>
      </c>
      <c r="I62" s="82">
        <f>RANK(H62,$H$10:$H$92)</f>
        <v>53</v>
      </c>
      <c r="J62" s="4"/>
      <c r="K62" s="4"/>
      <c r="L62" s="4"/>
      <c r="M62" s="4"/>
      <c r="N62" s="4"/>
      <c r="O62" s="4"/>
    </row>
    <row r="63" spans="1:15" s="2" customFormat="1" ht="18" customHeight="1">
      <c r="A63" s="11">
        <v>4</v>
      </c>
      <c r="B63" s="12" t="s">
        <v>78</v>
      </c>
      <c r="C63" s="13" t="s">
        <v>137</v>
      </c>
      <c r="D63" s="32" t="s">
        <v>144</v>
      </c>
      <c r="E63" s="17">
        <v>1.5</v>
      </c>
      <c r="F63" s="17">
        <v>5</v>
      </c>
      <c r="G63" s="17">
        <v>4.8</v>
      </c>
      <c r="H63" s="17">
        <f>(E63+F63+G63)</f>
        <v>11.3</v>
      </c>
      <c r="I63" s="82">
        <f>RANK(H63,$H$10:$H$92)</f>
        <v>54</v>
      </c>
      <c r="J63" s="4"/>
      <c r="K63" s="4"/>
      <c r="L63" s="4"/>
      <c r="M63" s="4"/>
      <c r="N63" s="4"/>
      <c r="O63" s="4"/>
    </row>
    <row r="64" spans="1:15" s="2" customFormat="1" ht="18" customHeight="1">
      <c r="A64" s="11">
        <v>8</v>
      </c>
      <c r="B64" s="12" t="s">
        <v>53</v>
      </c>
      <c r="C64" s="13">
        <v>37747</v>
      </c>
      <c r="D64" s="32" t="s">
        <v>144</v>
      </c>
      <c r="E64" s="17">
        <v>2.8</v>
      </c>
      <c r="F64" s="17">
        <v>3.8</v>
      </c>
      <c r="G64" s="17">
        <v>4.6</v>
      </c>
      <c r="H64" s="17">
        <f>(E64+F64+G64)</f>
        <v>11.2</v>
      </c>
      <c r="I64" s="82">
        <f>RANK(H64,$H$10:$H$92)</f>
        <v>55</v>
      </c>
      <c r="J64" s="4"/>
      <c r="K64" s="4"/>
      <c r="L64" s="4"/>
      <c r="M64" s="4"/>
      <c r="N64" s="4"/>
      <c r="O64" s="4"/>
    </row>
    <row r="65" spans="1:15" s="2" customFormat="1" ht="18" customHeight="1">
      <c r="A65" s="11">
        <v>70</v>
      </c>
      <c r="B65" s="12" t="s">
        <v>57</v>
      </c>
      <c r="C65" s="13" t="s">
        <v>132</v>
      </c>
      <c r="D65" s="32" t="s">
        <v>144</v>
      </c>
      <c r="E65" s="17">
        <v>3.3</v>
      </c>
      <c r="F65" s="17">
        <v>3.8</v>
      </c>
      <c r="G65" s="17">
        <v>3.8</v>
      </c>
      <c r="H65" s="17">
        <f>(E65+F65+G65)</f>
        <v>10.899999999999999</v>
      </c>
      <c r="I65" s="82">
        <f>RANK(H65,$H$10:$H$92)</f>
        <v>56</v>
      </c>
      <c r="J65" s="4"/>
      <c r="K65" s="4"/>
      <c r="L65" s="4"/>
      <c r="M65" s="4"/>
      <c r="N65" s="4"/>
      <c r="O65" s="4"/>
    </row>
    <row r="66" spans="1:15" s="2" customFormat="1" ht="18" customHeight="1">
      <c r="A66" s="11">
        <v>77</v>
      </c>
      <c r="B66" s="12" t="s">
        <v>3</v>
      </c>
      <c r="C66" s="13">
        <v>38325</v>
      </c>
      <c r="D66" s="32" t="s">
        <v>144</v>
      </c>
      <c r="E66" s="17">
        <v>1.5</v>
      </c>
      <c r="F66" s="17">
        <v>5.5</v>
      </c>
      <c r="G66" s="17">
        <v>3.8</v>
      </c>
      <c r="H66" s="17">
        <f>(E66+F66+G66)</f>
        <v>10.8</v>
      </c>
      <c r="I66" s="82">
        <f>RANK(H66,$H$10:$H$92)</f>
        <v>57</v>
      </c>
      <c r="J66" s="4"/>
      <c r="K66" s="4"/>
      <c r="L66" s="4"/>
      <c r="M66" s="4"/>
      <c r="N66" s="4"/>
      <c r="O66" s="4"/>
    </row>
    <row r="67" spans="1:15" s="2" customFormat="1" ht="18" customHeight="1">
      <c r="A67" s="11">
        <v>55</v>
      </c>
      <c r="B67" s="12" t="s">
        <v>51</v>
      </c>
      <c r="C67" s="13" t="s">
        <v>115</v>
      </c>
      <c r="D67" s="32" t="s">
        <v>144</v>
      </c>
      <c r="E67" s="17">
        <v>2.3</v>
      </c>
      <c r="F67" s="17">
        <v>6</v>
      </c>
      <c r="G67" s="17">
        <v>2.4</v>
      </c>
      <c r="H67" s="17">
        <f>(E67+F67+G67)</f>
        <v>10.700000000000001</v>
      </c>
      <c r="I67" s="82">
        <f>RANK(H67,$H$10:$H$92)</f>
        <v>58</v>
      </c>
      <c r="J67" s="4"/>
      <c r="K67" s="4"/>
      <c r="L67" s="4"/>
      <c r="M67" s="4"/>
      <c r="N67" s="4"/>
      <c r="O67" s="4"/>
    </row>
    <row r="68" spans="1:15" s="2" customFormat="1" ht="18" customHeight="1">
      <c r="A68" s="11">
        <v>11</v>
      </c>
      <c r="B68" s="12" t="s">
        <v>79</v>
      </c>
      <c r="C68" s="13">
        <v>38235</v>
      </c>
      <c r="D68" s="32" t="s">
        <v>144</v>
      </c>
      <c r="E68" s="17">
        <v>2.3</v>
      </c>
      <c r="F68" s="17">
        <v>4</v>
      </c>
      <c r="G68" s="17">
        <v>4</v>
      </c>
      <c r="H68" s="17">
        <f>(E68+F68+G68)</f>
        <v>10.3</v>
      </c>
      <c r="I68" s="82">
        <f>RANK(H68,$H$10:$H$92)</f>
        <v>59</v>
      </c>
      <c r="J68" s="4"/>
      <c r="K68" s="4"/>
      <c r="L68" s="4"/>
      <c r="M68" s="4"/>
      <c r="N68" s="4"/>
      <c r="O68" s="4"/>
    </row>
    <row r="69" spans="1:15" s="2" customFormat="1" ht="18" customHeight="1">
      <c r="A69" s="11">
        <v>63</v>
      </c>
      <c r="B69" s="12" t="s">
        <v>73</v>
      </c>
      <c r="C69" s="13" t="s">
        <v>118</v>
      </c>
      <c r="D69" s="32" t="s">
        <v>144</v>
      </c>
      <c r="E69" s="17">
        <v>2</v>
      </c>
      <c r="F69" s="17">
        <v>4.8</v>
      </c>
      <c r="G69" s="17">
        <v>3.4</v>
      </c>
      <c r="H69" s="17">
        <f>(E69+F69+G69)</f>
        <v>10.2</v>
      </c>
      <c r="I69" s="82">
        <f>RANK(H69,$H$10:$H$92)</f>
        <v>60</v>
      </c>
      <c r="J69" s="4"/>
      <c r="K69" s="4"/>
      <c r="L69" s="4"/>
      <c r="M69" s="4"/>
      <c r="N69" s="4"/>
      <c r="O69" s="4"/>
    </row>
    <row r="70" spans="1:15" s="2" customFormat="1" ht="18" customHeight="1">
      <c r="A70" s="11">
        <v>25</v>
      </c>
      <c r="B70" s="12" t="s">
        <v>80</v>
      </c>
      <c r="C70" s="13">
        <v>38211</v>
      </c>
      <c r="D70" s="32" t="s">
        <v>144</v>
      </c>
      <c r="E70" s="17">
        <v>3</v>
      </c>
      <c r="F70" s="17">
        <v>3.8</v>
      </c>
      <c r="G70" s="17">
        <v>3.2</v>
      </c>
      <c r="H70" s="17">
        <f>(E70+F70+G70)</f>
        <v>10</v>
      </c>
      <c r="I70" s="82">
        <f>RANK(H70,$H$10:$H$92)</f>
        <v>61</v>
      </c>
      <c r="J70" s="4"/>
      <c r="K70" s="4"/>
      <c r="L70" s="4"/>
      <c r="M70" s="4"/>
      <c r="N70" s="4"/>
      <c r="O70" s="4"/>
    </row>
    <row r="71" spans="1:15" s="2" customFormat="1" ht="18" customHeight="1">
      <c r="A71" s="11">
        <v>58</v>
      </c>
      <c r="B71" s="12" t="s">
        <v>7</v>
      </c>
      <c r="C71" s="13" t="s">
        <v>119</v>
      </c>
      <c r="D71" s="32" t="s">
        <v>144</v>
      </c>
      <c r="E71" s="17">
        <v>2.5</v>
      </c>
      <c r="F71" s="17">
        <v>4</v>
      </c>
      <c r="G71" s="17">
        <v>3.4</v>
      </c>
      <c r="H71" s="17">
        <f>(E71+F71+G71)</f>
        <v>9.9</v>
      </c>
      <c r="I71" s="82">
        <f>RANK(H71,$H$10:$H$92)</f>
        <v>62</v>
      </c>
      <c r="J71" s="4"/>
      <c r="K71" s="4"/>
      <c r="L71" s="4"/>
      <c r="M71" s="4"/>
      <c r="N71" s="4"/>
      <c r="O71" s="4"/>
    </row>
    <row r="72" spans="1:15" s="2" customFormat="1" ht="18" customHeight="1">
      <c r="A72" s="11">
        <v>2</v>
      </c>
      <c r="B72" s="28" t="s">
        <v>19</v>
      </c>
      <c r="C72" s="31">
        <v>38052</v>
      </c>
      <c r="D72" s="32" t="s">
        <v>144</v>
      </c>
      <c r="E72" s="17">
        <v>2</v>
      </c>
      <c r="F72" s="17">
        <v>4.8</v>
      </c>
      <c r="G72" s="17">
        <v>3</v>
      </c>
      <c r="H72" s="17">
        <f>(E72+F72+G72)</f>
        <v>9.8</v>
      </c>
      <c r="I72" s="82">
        <f>RANK(H72,$H$10:$H$92)</f>
        <v>63</v>
      </c>
      <c r="J72" s="4"/>
      <c r="K72" s="4"/>
      <c r="L72" s="4"/>
      <c r="M72" s="4"/>
      <c r="N72" s="4"/>
      <c r="O72" s="4"/>
    </row>
    <row r="73" spans="1:15" s="2" customFormat="1" ht="18" customHeight="1">
      <c r="A73" s="11">
        <v>26</v>
      </c>
      <c r="B73" s="12" t="s">
        <v>82</v>
      </c>
      <c r="C73" s="13">
        <v>37993</v>
      </c>
      <c r="D73" s="32" t="s">
        <v>144</v>
      </c>
      <c r="E73" s="17">
        <v>3.5</v>
      </c>
      <c r="F73" s="17">
        <v>3.5</v>
      </c>
      <c r="G73" s="17">
        <v>2.8</v>
      </c>
      <c r="H73" s="17">
        <f>(E73+F73+G73)</f>
        <v>9.8</v>
      </c>
      <c r="I73" s="82">
        <f>RANK(H73,$H$10:$H$92)</f>
        <v>63</v>
      </c>
      <c r="J73" s="4"/>
      <c r="K73" s="4"/>
      <c r="L73" s="4"/>
      <c r="M73" s="4"/>
      <c r="N73" s="4"/>
      <c r="O73" s="4"/>
    </row>
    <row r="74" spans="1:15" s="2" customFormat="1" ht="18" customHeight="1">
      <c r="A74" s="11">
        <v>1</v>
      </c>
      <c r="B74" s="12" t="s">
        <v>11</v>
      </c>
      <c r="C74" s="13" t="s">
        <v>90</v>
      </c>
      <c r="D74" s="32" t="s">
        <v>142</v>
      </c>
      <c r="E74" s="17">
        <v>3.5</v>
      </c>
      <c r="F74" s="17">
        <v>4</v>
      </c>
      <c r="G74" s="17">
        <v>2</v>
      </c>
      <c r="H74" s="17">
        <f>(E74+F74+G74)</f>
        <v>9.5</v>
      </c>
      <c r="I74" s="82">
        <f>RANK(H74,$H$10:$H$92)</f>
        <v>65</v>
      </c>
      <c r="J74" s="4"/>
      <c r="K74" s="4"/>
      <c r="L74" s="4"/>
      <c r="M74" s="4"/>
      <c r="N74" s="4"/>
      <c r="O74" s="4"/>
    </row>
    <row r="75" spans="1:15" s="2" customFormat="1" ht="18" customHeight="1">
      <c r="A75" s="11">
        <v>7</v>
      </c>
      <c r="B75" s="12" t="s">
        <v>28</v>
      </c>
      <c r="C75" s="13" t="s">
        <v>127</v>
      </c>
      <c r="D75" s="32" t="s">
        <v>144</v>
      </c>
      <c r="E75" s="17">
        <v>2.3</v>
      </c>
      <c r="F75" s="17">
        <v>3</v>
      </c>
      <c r="G75" s="17">
        <v>4.2</v>
      </c>
      <c r="H75" s="17">
        <f>(E75+F75+G75)</f>
        <v>9.5</v>
      </c>
      <c r="I75" s="82">
        <f>RANK(H75,$H$10:$H$92)</f>
        <v>65</v>
      </c>
      <c r="J75" s="4"/>
      <c r="K75" s="4"/>
      <c r="L75" s="4"/>
      <c r="M75" s="4"/>
      <c r="N75" s="4"/>
      <c r="O75" s="4"/>
    </row>
    <row r="76" spans="1:15" s="2" customFormat="1" ht="18" customHeight="1">
      <c r="A76" s="11">
        <v>32</v>
      </c>
      <c r="B76" s="12" t="s">
        <v>34</v>
      </c>
      <c r="C76" s="13" t="s">
        <v>128</v>
      </c>
      <c r="D76" s="32" t="s">
        <v>144</v>
      </c>
      <c r="E76" s="17">
        <v>2.5</v>
      </c>
      <c r="F76" s="17">
        <v>4</v>
      </c>
      <c r="G76" s="17">
        <v>3</v>
      </c>
      <c r="H76" s="17">
        <f>(E76+F76+G76)</f>
        <v>9.5</v>
      </c>
      <c r="I76" s="82">
        <f>RANK(H76,$H$10:$H$92)</f>
        <v>65</v>
      </c>
      <c r="J76" s="4"/>
      <c r="K76" s="4"/>
      <c r="L76" s="4"/>
      <c r="M76" s="4"/>
      <c r="N76" s="4"/>
      <c r="O76" s="4"/>
    </row>
    <row r="77" spans="1:15" s="2" customFormat="1" ht="18" customHeight="1">
      <c r="A77" s="11">
        <v>44</v>
      </c>
      <c r="B77" s="12" t="s">
        <v>17</v>
      </c>
      <c r="C77" s="13"/>
      <c r="D77" s="32"/>
      <c r="E77" s="17">
        <v>1.3</v>
      </c>
      <c r="F77" s="17">
        <v>5</v>
      </c>
      <c r="G77" s="17">
        <v>2.4</v>
      </c>
      <c r="H77" s="17">
        <f>(E77+F77+G77)</f>
        <v>8.7</v>
      </c>
      <c r="I77" s="82">
        <f>RANK(H77,$H$10:$H$92)</f>
        <v>68</v>
      </c>
      <c r="J77" s="4"/>
      <c r="K77" s="4"/>
      <c r="L77" s="4"/>
      <c r="M77" s="4"/>
      <c r="N77" s="4"/>
      <c r="O77" s="4"/>
    </row>
    <row r="78" spans="1:15" s="2" customFormat="1" ht="18" customHeight="1">
      <c r="A78" s="11">
        <v>59</v>
      </c>
      <c r="B78" s="12" t="s">
        <v>21</v>
      </c>
      <c r="C78" s="13">
        <v>38052</v>
      </c>
      <c r="D78" s="32" t="s">
        <v>144</v>
      </c>
      <c r="E78" s="17">
        <v>1</v>
      </c>
      <c r="F78" s="17">
        <v>2</v>
      </c>
      <c r="G78" s="17">
        <v>5.4</v>
      </c>
      <c r="H78" s="17">
        <f>(E78+F78+G78)</f>
        <v>8.4</v>
      </c>
      <c r="I78" s="82">
        <f>RANK(H78,$H$10:$H$92)</f>
        <v>69</v>
      </c>
      <c r="J78" s="4"/>
      <c r="K78" s="4"/>
      <c r="L78" s="4"/>
      <c r="M78" s="4"/>
      <c r="N78" s="4"/>
      <c r="O78" s="4"/>
    </row>
    <row r="79" spans="1:15" s="2" customFormat="1" ht="18" customHeight="1">
      <c r="A79" s="11">
        <v>71</v>
      </c>
      <c r="B79" s="12" t="s">
        <v>10</v>
      </c>
      <c r="C79" s="13" t="s">
        <v>122</v>
      </c>
      <c r="D79" s="32" t="s">
        <v>144</v>
      </c>
      <c r="E79" s="17">
        <v>2.8</v>
      </c>
      <c r="F79" s="17">
        <v>2.5</v>
      </c>
      <c r="G79" s="17">
        <v>3</v>
      </c>
      <c r="H79" s="17">
        <f>(E79+F79+G79)</f>
        <v>8.3</v>
      </c>
      <c r="I79" s="82">
        <f>RANK(H79,$H$10:$H$92)</f>
        <v>70</v>
      </c>
      <c r="J79" s="4"/>
      <c r="K79" s="4"/>
      <c r="L79" s="4"/>
      <c r="M79" s="4"/>
      <c r="N79" s="4"/>
      <c r="O79" s="4"/>
    </row>
    <row r="80" spans="1:15" s="2" customFormat="1" ht="18" customHeight="1">
      <c r="A80" s="11">
        <v>28</v>
      </c>
      <c r="B80" s="12" t="s">
        <v>12</v>
      </c>
      <c r="C80" s="13" t="s">
        <v>108</v>
      </c>
      <c r="D80" s="32" t="s">
        <v>144</v>
      </c>
      <c r="E80" s="17">
        <v>2.8</v>
      </c>
      <c r="F80" s="17">
        <v>2</v>
      </c>
      <c r="G80" s="17">
        <v>3.4</v>
      </c>
      <c r="H80" s="17">
        <f>(E80+F80+G80)</f>
        <v>8.2</v>
      </c>
      <c r="I80" s="82">
        <f>RANK(H80,$H$10:$H$92)</f>
        <v>71</v>
      </c>
      <c r="J80" s="4"/>
      <c r="K80" s="4"/>
      <c r="L80" s="4"/>
      <c r="M80" s="4"/>
      <c r="N80" s="4"/>
      <c r="O80" s="4"/>
    </row>
    <row r="81" spans="1:15" s="2" customFormat="1" ht="18" customHeight="1">
      <c r="A81" s="11">
        <v>48</v>
      </c>
      <c r="B81" s="12" t="s">
        <v>81</v>
      </c>
      <c r="C81" s="13" t="s">
        <v>138</v>
      </c>
      <c r="D81" s="32" t="s">
        <v>144</v>
      </c>
      <c r="E81" s="17">
        <v>1</v>
      </c>
      <c r="F81" s="17">
        <v>3.5</v>
      </c>
      <c r="G81" s="17">
        <v>3.6</v>
      </c>
      <c r="H81" s="17">
        <f>(E81+F81+G81)</f>
        <v>8.1</v>
      </c>
      <c r="I81" s="82">
        <f>RANK(H81,$H$10:$H$92)</f>
        <v>72</v>
      </c>
      <c r="J81" s="4"/>
      <c r="K81" s="4"/>
      <c r="L81" s="4"/>
      <c r="M81" s="4"/>
      <c r="N81" s="4"/>
      <c r="O81" s="4"/>
    </row>
    <row r="82" spans="1:15" s="2" customFormat="1" ht="18" customHeight="1">
      <c r="A82" s="11">
        <v>68</v>
      </c>
      <c r="B82" s="12" t="s">
        <v>30</v>
      </c>
      <c r="C82" s="13" t="s">
        <v>111</v>
      </c>
      <c r="D82" s="32" t="s">
        <v>144</v>
      </c>
      <c r="E82" s="17">
        <v>1.5</v>
      </c>
      <c r="F82" s="17">
        <v>3</v>
      </c>
      <c r="G82" s="17">
        <v>3</v>
      </c>
      <c r="H82" s="17">
        <f>(E82+F82+G82)</f>
        <v>7.5</v>
      </c>
      <c r="I82" s="82">
        <f>RANK(H82,$H$10:$H$92)</f>
        <v>73</v>
      </c>
      <c r="J82" s="4"/>
      <c r="K82" s="4"/>
      <c r="L82" s="4"/>
      <c r="M82" s="4"/>
      <c r="N82" s="4"/>
      <c r="O82" s="4"/>
    </row>
    <row r="83" spans="1:15" s="2" customFormat="1" ht="18" customHeight="1">
      <c r="A83" s="11">
        <v>16</v>
      </c>
      <c r="B83" s="12" t="s">
        <v>59</v>
      </c>
      <c r="C83" s="13" t="s">
        <v>116</v>
      </c>
      <c r="D83" s="32" t="s">
        <v>142</v>
      </c>
      <c r="E83" s="17">
        <v>1</v>
      </c>
      <c r="F83" s="17">
        <v>4</v>
      </c>
      <c r="G83" s="17">
        <v>1.8</v>
      </c>
      <c r="H83" s="17">
        <f>(E83+F83+G83)</f>
        <v>6.8</v>
      </c>
      <c r="I83" s="82">
        <f>RANK(H83,$H$10:$H$92)</f>
        <v>74</v>
      </c>
      <c r="J83" s="4"/>
      <c r="K83" s="4"/>
      <c r="L83" s="4"/>
      <c r="M83" s="4"/>
      <c r="N83" s="4"/>
      <c r="O83" s="4"/>
    </row>
    <row r="84" spans="1:15" s="2" customFormat="1" ht="18" customHeight="1">
      <c r="A84" s="11">
        <v>27</v>
      </c>
      <c r="B84" s="12" t="s">
        <v>62</v>
      </c>
      <c r="C84" s="13" t="s">
        <v>133</v>
      </c>
      <c r="D84" s="32" t="s">
        <v>144</v>
      </c>
      <c r="E84" s="17">
        <v>2.8</v>
      </c>
      <c r="F84" s="17">
        <v>2</v>
      </c>
      <c r="G84" s="17">
        <v>1.8</v>
      </c>
      <c r="H84" s="17">
        <f>(E84+F84+G84)</f>
        <v>6.6</v>
      </c>
      <c r="I84" s="82">
        <f>RANK(H84,$H$10:$H$92)</f>
        <v>75</v>
      </c>
      <c r="J84" s="4"/>
      <c r="K84" s="4"/>
      <c r="L84" s="4"/>
      <c r="M84" s="4"/>
      <c r="N84" s="4"/>
      <c r="O84" s="4"/>
    </row>
    <row r="85" spans="1:15" s="2" customFormat="1" ht="18" customHeight="1">
      <c r="A85" s="11">
        <v>38</v>
      </c>
      <c r="B85" s="12" t="s">
        <v>8</v>
      </c>
      <c r="C85" s="13" t="s">
        <v>109</v>
      </c>
      <c r="D85" s="32" t="s">
        <v>144</v>
      </c>
      <c r="E85" s="17">
        <v>1.3</v>
      </c>
      <c r="F85" s="17">
        <v>3</v>
      </c>
      <c r="G85" s="17">
        <v>2</v>
      </c>
      <c r="H85" s="17">
        <f>(E85+F85+G85)</f>
        <v>6.3</v>
      </c>
      <c r="I85" s="82">
        <f>RANK(H85,$H$10:$H$92)</f>
        <v>76</v>
      </c>
      <c r="J85" s="4"/>
      <c r="K85" s="4"/>
      <c r="L85" s="4"/>
      <c r="M85" s="4"/>
      <c r="N85" s="4"/>
      <c r="O85" s="4"/>
    </row>
    <row r="86" spans="1:15" s="2" customFormat="1" ht="18" customHeight="1">
      <c r="A86" s="11">
        <v>67</v>
      </c>
      <c r="B86" s="12" t="s">
        <v>13</v>
      </c>
      <c r="C86" s="13">
        <v>38327</v>
      </c>
      <c r="D86" s="32" t="s">
        <v>144</v>
      </c>
      <c r="E86" s="17">
        <v>1</v>
      </c>
      <c r="F86" s="17">
        <v>1</v>
      </c>
      <c r="G86" s="17">
        <v>4</v>
      </c>
      <c r="H86" s="17">
        <f>(E86+F86+G86)</f>
        <v>6</v>
      </c>
      <c r="I86" s="82">
        <f>RANK(H86,$H$10:$H$92)</f>
        <v>77</v>
      </c>
      <c r="J86" s="4"/>
      <c r="K86" s="4"/>
      <c r="L86" s="4"/>
      <c r="M86" s="4"/>
      <c r="N86" s="4"/>
      <c r="O86" s="4"/>
    </row>
    <row r="87" spans="1:15" s="2" customFormat="1" ht="18" customHeight="1">
      <c r="A87" s="11">
        <v>37</v>
      </c>
      <c r="B87" s="12" t="s">
        <v>143</v>
      </c>
      <c r="C87" s="13">
        <v>38323</v>
      </c>
      <c r="D87" s="32" t="s">
        <v>144</v>
      </c>
      <c r="E87" s="17">
        <v>0.5</v>
      </c>
      <c r="F87" s="17">
        <v>2.8</v>
      </c>
      <c r="G87" s="17">
        <v>2.2</v>
      </c>
      <c r="H87" s="17">
        <f>(E87+F87+G87)</f>
        <v>5.5</v>
      </c>
      <c r="I87" s="82">
        <f>RANK(H87,$H$10:$H$92)</f>
        <v>78</v>
      </c>
      <c r="J87" s="4"/>
      <c r="K87" s="4"/>
      <c r="L87" s="4"/>
      <c r="M87" s="4"/>
      <c r="N87" s="4"/>
      <c r="O87" s="4"/>
    </row>
    <row r="88" spans="1:15" s="2" customFormat="1" ht="18" customHeight="1">
      <c r="A88" s="11">
        <v>39</v>
      </c>
      <c r="B88" s="12" t="s">
        <v>25</v>
      </c>
      <c r="C88" s="13" t="s">
        <v>110</v>
      </c>
      <c r="D88" s="32" t="s">
        <v>144</v>
      </c>
      <c r="E88" s="17">
        <v>1.5</v>
      </c>
      <c r="F88" s="17">
        <v>1.5</v>
      </c>
      <c r="G88" s="17">
        <v>1.8</v>
      </c>
      <c r="H88" s="17">
        <f>(E88+F88+G88)</f>
        <v>4.8</v>
      </c>
      <c r="I88" s="82">
        <f>RANK(H88,$H$10:$H$92)</f>
        <v>79</v>
      </c>
      <c r="J88" s="4"/>
      <c r="K88" s="4"/>
      <c r="L88" s="4"/>
      <c r="M88" s="4"/>
      <c r="N88" s="4"/>
      <c r="O88" s="4"/>
    </row>
    <row r="89" spans="1:15" s="2" customFormat="1" ht="18" customHeight="1">
      <c r="A89" s="11">
        <v>76</v>
      </c>
      <c r="B89" s="12" t="s">
        <v>14</v>
      </c>
      <c r="C89" s="13" t="s">
        <v>109</v>
      </c>
      <c r="D89" s="32" t="s">
        <v>144</v>
      </c>
      <c r="E89" s="17">
        <v>0.8</v>
      </c>
      <c r="F89" s="17">
        <v>1</v>
      </c>
      <c r="G89" s="17">
        <v>2.4</v>
      </c>
      <c r="H89" s="17">
        <f>(E89+F89+G89)</f>
        <v>4.2</v>
      </c>
      <c r="I89" s="82">
        <f>RANK(H89,$H$10:$H$92)</f>
        <v>80</v>
      </c>
      <c r="J89" s="4"/>
      <c r="K89" s="4"/>
      <c r="L89" s="4"/>
      <c r="M89" s="4"/>
      <c r="N89" s="4"/>
      <c r="O89" s="4"/>
    </row>
    <row r="90" spans="1:17" s="2" customFormat="1" ht="18" customHeight="1">
      <c r="A90" s="11">
        <v>42</v>
      </c>
      <c r="B90" s="12" t="s">
        <v>76</v>
      </c>
      <c r="C90" s="13" t="s">
        <v>136</v>
      </c>
      <c r="D90" s="32" t="s">
        <v>144</v>
      </c>
      <c r="E90" s="17">
        <v>0</v>
      </c>
      <c r="F90" s="17">
        <v>2.5</v>
      </c>
      <c r="G90" s="17">
        <v>1.6</v>
      </c>
      <c r="H90" s="17">
        <f>(E90+F90+G90)</f>
        <v>4.1</v>
      </c>
      <c r="I90" s="82">
        <f>RANK(H90,$H$10:$H$92)</f>
        <v>81</v>
      </c>
      <c r="J90" s="4"/>
      <c r="K90" s="4"/>
      <c r="L90" s="42" t="s">
        <v>160</v>
      </c>
      <c r="M90" s="42" t="s">
        <v>161</v>
      </c>
      <c r="N90" s="42" t="s">
        <v>162</v>
      </c>
      <c r="O90" s="42" t="s">
        <v>163</v>
      </c>
      <c r="P90" s="42" t="s">
        <v>164</v>
      </c>
      <c r="Q90" s="42" t="s">
        <v>165</v>
      </c>
    </row>
    <row r="91" spans="1:15" s="2" customFormat="1" ht="18" customHeight="1">
      <c r="A91" s="11">
        <v>33</v>
      </c>
      <c r="B91" s="12" t="s">
        <v>83</v>
      </c>
      <c r="C91" s="13" t="s">
        <v>120</v>
      </c>
      <c r="D91" s="32" t="s">
        <v>144</v>
      </c>
      <c r="E91" s="17">
        <v>1.5</v>
      </c>
      <c r="F91" s="17">
        <v>0</v>
      </c>
      <c r="G91" s="17">
        <v>2.2</v>
      </c>
      <c r="H91" s="17">
        <f>(E91+F91+G91)</f>
        <v>3.7</v>
      </c>
      <c r="I91" s="82">
        <f>RANK(H91,$H$10:$H$92)</f>
        <v>82</v>
      </c>
      <c r="J91" s="4"/>
      <c r="K91" s="4"/>
      <c r="L91" s="4"/>
      <c r="M91" s="4"/>
      <c r="N91" s="4"/>
      <c r="O91" s="4"/>
    </row>
    <row r="92" spans="1:15" s="2" customFormat="1" ht="18" customHeight="1">
      <c r="A92" s="11">
        <v>23</v>
      </c>
      <c r="B92" s="12" t="s">
        <v>70</v>
      </c>
      <c r="C92" s="13" t="s">
        <v>117</v>
      </c>
      <c r="D92" s="32" t="s">
        <v>144</v>
      </c>
      <c r="E92" s="17">
        <v>0.8</v>
      </c>
      <c r="F92" s="17">
        <v>1</v>
      </c>
      <c r="G92" s="17">
        <v>1.8</v>
      </c>
      <c r="H92" s="17">
        <f>(E92+F92+G92)</f>
        <v>3.6</v>
      </c>
      <c r="I92" s="82">
        <f>RANK(H92,$H$10:$H$92)</f>
        <v>83</v>
      </c>
      <c r="J92" s="4"/>
      <c r="K92" s="4"/>
      <c r="L92" s="4"/>
      <c r="M92" s="4"/>
      <c r="N92" s="4"/>
      <c r="O92" s="4"/>
    </row>
    <row r="93" spans="1:15" s="57" customFormat="1" ht="18" customHeight="1">
      <c r="A93" s="50"/>
      <c r="B93" s="50"/>
      <c r="C93" s="51"/>
      <c r="D93" s="52"/>
      <c r="E93" s="55">
        <f>AVERAGE(E10:E92)</f>
        <v>2.761445783132532</v>
      </c>
      <c r="F93" s="55">
        <f>AVERAGE(F10:F92)</f>
        <v>5.7855421686747</v>
      </c>
      <c r="G93" s="55">
        <f>AVERAGE(G10:G92)</f>
        <v>3.7819277108433726</v>
      </c>
      <c r="H93" s="55">
        <f>AVERAGE(H10:H92)</f>
        <v>12.328915662650607</v>
      </c>
      <c r="I93" s="56"/>
      <c r="J93" s="22"/>
      <c r="K93" s="22"/>
      <c r="L93" s="22"/>
      <c r="M93" s="22"/>
      <c r="N93" s="22"/>
      <c r="O93" s="22"/>
    </row>
    <row r="94" spans="1:15" s="57" customFormat="1" ht="18" customHeight="1">
      <c r="A94" s="50"/>
      <c r="B94" s="58" t="s">
        <v>160</v>
      </c>
      <c r="C94" s="53"/>
      <c r="D94" s="54"/>
      <c r="E94" s="59">
        <f>COUNTIF(E10:E92,"&lt;1")</f>
        <v>4</v>
      </c>
      <c r="F94" s="59">
        <f>COUNTIF(F10:F92,"&lt;1")</f>
        <v>1</v>
      </c>
      <c r="G94" s="59">
        <f>COUNTIF(G10:G92,"&lt;1")</f>
        <v>0</v>
      </c>
      <c r="H94" s="59"/>
      <c r="I94" s="59"/>
      <c r="J94" s="22"/>
      <c r="K94" s="22"/>
      <c r="L94" s="22"/>
      <c r="M94" s="22"/>
      <c r="N94" s="22"/>
      <c r="O94" s="22"/>
    </row>
    <row r="95" spans="1:15" s="57" customFormat="1" ht="18" customHeight="1">
      <c r="A95" s="50"/>
      <c r="B95" s="50" t="s">
        <v>178</v>
      </c>
      <c r="C95" s="51"/>
      <c r="D95" s="52"/>
      <c r="E95" s="56">
        <f>_xlfn.COUNTIFS(E10:E92,"&gt;=1",E10:E92,"&lt;2.5")</f>
        <v>26</v>
      </c>
      <c r="F95" s="56">
        <f>_xlfn.COUNTIFS(F10:F92,"&gt;=1",F10:F92,"&lt;2.5")</f>
        <v>7</v>
      </c>
      <c r="G95" s="56">
        <f>_xlfn.COUNTIFS(G10:G92,"&gt;=1",G10:G92,"&lt;2.5")</f>
        <v>17</v>
      </c>
      <c r="H95" s="56"/>
      <c r="I95" s="56"/>
      <c r="J95" s="22"/>
      <c r="K95" s="22"/>
      <c r="L95" s="22"/>
      <c r="M95" s="22"/>
      <c r="N95" s="22"/>
      <c r="O95" s="22"/>
    </row>
    <row r="96" spans="1:15" s="57" customFormat="1" ht="18" customHeight="1">
      <c r="A96" s="50"/>
      <c r="B96" s="50" t="s">
        <v>179</v>
      </c>
      <c r="C96" s="51"/>
      <c r="D96" s="52"/>
      <c r="E96" s="56">
        <f>_xlfn.COUNTIFS(E11:E93,"&gt;=2.5",E11:E93,"&lt;5.0")</f>
        <v>52</v>
      </c>
      <c r="F96" s="56">
        <f>_xlfn.COUNTIFS(F10:F92,"&gt;=2.5",F10:F92,"&lt;5.0")</f>
        <v>19</v>
      </c>
      <c r="G96" s="56">
        <f>_xlfn.COUNTIFS(G10:G92,"&gt;=2.5",G10:G92,"&lt;5.0")</f>
        <v>49</v>
      </c>
      <c r="H96" s="56"/>
      <c r="I96" s="56"/>
      <c r="J96" s="22"/>
      <c r="K96" s="22"/>
      <c r="L96" s="22"/>
      <c r="M96" s="22"/>
      <c r="N96" s="22"/>
      <c r="O96" s="22"/>
    </row>
    <row r="97" spans="1:15" s="57" customFormat="1" ht="18" customHeight="1">
      <c r="A97" s="50"/>
      <c r="B97" s="50" t="s">
        <v>180</v>
      </c>
      <c r="C97" s="51"/>
      <c r="D97" s="52"/>
      <c r="E97" s="56">
        <f>_xlfn.COUNTIFS(E12:E94,"&gt;=5",E12:E94,"&lt;6.5")</f>
        <v>1</v>
      </c>
      <c r="F97" s="56">
        <f>_xlfn.COUNTIFS(F10:F92,"&gt;=5",F10:F92,"&lt;6.5")</f>
        <v>13</v>
      </c>
      <c r="G97" s="56">
        <f>_xlfn.COUNTIFS(G10:G92,"&gt;=5",G10:G92,"&lt;6.5")</f>
        <v>13</v>
      </c>
      <c r="H97" s="56"/>
      <c r="I97" s="56"/>
      <c r="J97" s="22"/>
      <c r="K97" s="22"/>
      <c r="L97" s="22"/>
      <c r="M97" s="22"/>
      <c r="N97" s="22"/>
      <c r="O97" s="22"/>
    </row>
    <row r="98" spans="1:15" s="57" customFormat="1" ht="18" customHeight="1">
      <c r="A98" s="50"/>
      <c r="B98" s="50" t="s">
        <v>181</v>
      </c>
      <c r="C98" s="51"/>
      <c r="D98" s="52"/>
      <c r="E98" s="56">
        <f>_xlfn.COUNTIFS(E13:E95,"&gt;=6.5",E13:E95,"&lt;8.0")</f>
        <v>0</v>
      </c>
      <c r="F98" s="56">
        <f>_xlfn.COUNTIFS(F10:F92,"&gt;=6.5",F10:F92,"&lt;8.0")</f>
        <v>19</v>
      </c>
      <c r="G98" s="56">
        <f>_xlfn.COUNTIFS(G10:G92,"&gt;=6.5",G10:G92,"&lt;8.0")</f>
        <v>3</v>
      </c>
      <c r="H98" s="56"/>
      <c r="I98" s="56"/>
      <c r="J98" s="22"/>
      <c r="K98" s="22"/>
      <c r="L98" s="22"/>
      <c r="M98" s="22"/>
      <c r="N98" s="22"/>
      <c r="O98" s="22"/>
    </row>
    <row r="99" spans="1:15" s="57" customFormat="1" ht="18" customHeight="1">
      <c r="A99" s="50"/>
      <c r="B99" s="50" t="s">
        <v>182</v>
      </c>
      <c r="C99" s="51"/>
      <c r="D99" s="52"/>
      <c r="E99" s="56">
        <f>_xlfn.COUNTIFS(E14:E96,"&gt;=8",E14:E96,"&lt;=1.0")</f>
        <v>0</v>
      </c>
      <c r="F99" s="56">
        <f>_xlfn.COUNTIFS(F10:F92,"&gt;=8",F10:F92,"&lt;=10")</f>
        <v>24</v>
      </c>
      <c r="G99" s="56">
        <f>_xlfn.COUNTIFS(G10:G92,"&gt;=8",G10:G92,"&lt;=10")</f>
        <v>1</v>
      </c>
      <c r="H99" s="56"/>
      <c r="I99" s="56"/>
      <c r="J99" s="22"/>
      <c r="K99" s="22"/>
      <c r="L99" s="22"/>
      <c r="M99" s="22"/>
      <c r="N99" s="22"/>
      <c r="O99" s="22"/>
    </row>
    <row r="100" spans="1:15" s="57" customFormat="1" ht="18" customHeight="1">
      <c r="A100" s="50"/>
      <c r="B100" s="50"/>
      <c r="C100" s="51"/>
      <c r="D100" s="52"/>
      <c r="E100" s="56">
        <f>SUM(E94:E99)</f>
        <v>83</v>
      </c>
      <c r="F100" s="56">
        <f>SUM(F94:F99)</f>
        <v>83</v>
      </c>
      <c r="G100" s="56">
        <f>SUM(G94:G99)</f>
        <v>83</v>
      </c>
      <c r="H100" s="56"/>
      <c r="I100" s="56"/>
      <c r="J100" s="22"/>
      <c r="K100" s="22"/>
      <c r="L100" s="22"/>
      <c r="M100" s="22"/>
      <c r="N100" s="22"/>
      <c r="O100" s="22"/>
    </row>
    <row r="101" spans="1:15" s="57" customFormat="1" ht="18" customHeight="1">
      <c r="A101" s="85"/>
      <c r="B101" s="85"/>
      <c r="C101" s="86"/>
      <c r="D101" s="87"/>
      <c r="E101" s="88"/>
      <c r="F101" s="88"/>
      <c r="G101" s="88"/>
      <c r="H101" s="88"/>
      <c r="I101" s="88"/>
      <c r="J101" s="22"/>
      <c r="K101" s="22"/>
      <c r="L101" s="22"/>
      <c r="M101" s="22"/>
      <c r="N101" s="22"/>
      <c r="O101" s="22"/>
    </row>
    <row r="102" spans="1:15" s="57" customFormat="1" ht="18" customHeight="1">
      <c r="A102" s="85"/>
      <c r="B102" s="85"/>
      <c r="C102" s="86"/>
      <c r="D102" s="87"/>
      <c r="E102" s="88"/>
      <c r="F102" s="88"/>
      <c r="G102" s="88"/>
      <c r="H102" s="88"/>
      <c r="I102" s="88"/>
      <c r="J102" s="22"/>
      <c r="K102" s="22"/>
      <c r="L102" s="22"/>
      <c r="M102" s="22"/>
      <c r="N102" s="22"/>
      <c r="O102" s="22"/>
    </row>
    <row r="103" spans="1:15" s="2" customFormat="1" ht="18" customHeight="1">
      <c r="A103" s="7"/>
      <c r="B103" s="8"/>
      <c r="C103" s="9"/>
      <c r="D103" s="35"/>
      <c r="E103" s="10"/>
      <c r="F103" s="10"/>
      <c r="G103" s="10"/>
      <c r="H103" s="10"/>
      <c r="I103" s="83"/>
      <c r="J103" s="4"/>
      <c r="K103" s="4"/>
      <c r="L103" s="4"/>
      <c r="M103" s="4"/>
      <c r="N103" s="4"/>
      <c r="O103" s="4"/>
    </row>
    <row r="104" spans="1:15" s="2" customFormat="1" ht="18" customHeight="1">
      <c r="A104" s="3"/>
      <c r="C104" s="62" t="s">
        <v>86</v>
      </c>
      <c r="D104" s="62"/>
      <c r="E104" s="62"/>
      <c r="F104" s="62"/>
      <c r="G104" s="62"/>
      <c r="H104" s="62"/>
      <c r="I104" s="62"/>
      <c r="J104" s="4"/>
      <c r="K104" s="4"/>
      <c r="L104" s="4"/>
      <c r="M104" s="4"/>
      <c r="N104" s="4"/>
      <c r="O104" s="4"/>
    </row>
    <row r="105" spans="3:15" s="2" customFormat="1" ht="18" customHeight="1">
      <c r="C105" s="63" t="s">
        <v>4</v>
      </c>
      <c r="D105" s="63"/>
      <c r="E105" s="63"/>
      <c r="F105" s="63"/>
      <c r="G105" s="63"/>
      <c r="H105" s="63"/>
      <c r="I105" s="63"/>
      <c r="J105" s="4"/>
      <c r="K105" s="4"/>
      <c r="L105" s="4"/>
      <c r="M105" s="4"/>
      <c r="N105" s="4"/>
      <c r="O105" s="4"/>
    </row>
    <row r="106" spans="4:15" s="2" customFormat="1" ht="18" customHeight="1">
      <c r="D106" s="27"/>
      <c r="E106" s="22"/>
      <c r="F106" s="22"/>
      <c r="G106" s="22"/>
      <c r="H106" s="22"/>
      <c r="I106" s="22"/>
      <c r="J106" s="4"/>
      <c r="K106" s="4"/>
      <c r="L106" s="4"/>
      <c r="M106" s="4"/>
      <c r="N106" s="4"/>
      <c r="O106" s="4"/>
    </row>
    <row r="107" spans="4:15" s="2" customFormat="1" ht="18" customHeight="1">
      <c r="D107" s="27"/>
      <c r="E107" s="22"/>
      <c r="F107" s="22"/>
      <c r="G107" s="22"/>
      <c r="H107" s="22"/>
      <c r="I107" s="22"/>
      <c r="J107" s="4"/>
      <c r="K107" s="4"/>
      <c r="L107" s="4"/>
      <c r="M107" s="4"/>
      <c r="N107" s="4"/>
      <c r="O107" s="4"/>
    </row>
    <row r="108" spans="4:15" s="2" customFormat="1" ht="18" customHeight="1">
      <c r="D108" s="33"/>
      <c r="E108" s="5"/>
      <c r="F108" s="5"/>
      <c r="G108" s="5"/>
      <c r="H108" s="5"/>
      <c r="I108" s="57"/>
      <c r="J108" s="4"/>
      <c r="K108" s="4"/>
      <c r="L108" s="4"/>
      <c r="M108" s="4"/>
      <c r="N108" s="4"/>
      <c r="O108" s="4"/>
    </row>
    <row r="109" spans="4:15" s="2" customFormat="1" ht="18" customHeight="1">
      <c r="D109" s="33"/>
      <c r="E109" s="5"/>
      <c r="F109" s="5"/>
      <c r="G109" s="5"/>
      <c r="H109" s="5"/>
      <c r="I109" s="57"/>
      <c r="J109" s="4"/>
      <c r="K109" s="4"/>
      <c r="L109" s="4"/>
      <c r="M109" s="4"/>
      <c r="N109" s="4"/>
      <c r="O109" s="4"/>
    </row>
    <row r="110" spans="3:15" s="2" customFormat="1" ht="18" customHeight="1">
      <c r="C110" s="63" t="s">
        <v>84</v>
      </c>
      <c r="D110" s="63"/>
      <c r="E110" s="63"/>
      <c r="F110" s="63"/>
      <c r="G110" s="63"/>
      <c r="H110" s="63"/>
      <c r="I110" s="63"/>
      <c r="J110" s="4"/>
      <c r="K110" s="4"/>
      <c r="L110" s="4"/>
      <c r="M110" s="4"/>
      <c r="N110" s="4"/>
      <c r="O110" s="4"/>
    </row>
    <row r="111" spans="3:15" s="2" customFormat="1" ht="18" customHeight="1">
      <c r="C111" s="22"/>
      <c r="D111" s="27"/>
      <c r="E111" s="22"/>
      <c r="F111" s="22"/>
      <c r="G111" s="22"/>
      <c r="H111" s="22"/>
      <c r="I111" s="22"/>
      <c r="J111" s="4"/>
      <c r="K111" s="4"/>
      <c r="L111" s="4"/>
      <c r="M111" s="4"/>
      <c r="N111" s="4"/>
      <c r="O111" s="4"/>
    </row>
  </sheetData>
  <sheetProtection/>
  <mergeCells count="14">
    <mergeCell ref="E8:G8"/>
    <mergeCell ref="H8:H9"/>
    <mergeCell ref="I8:I9"/>
    <mergeCell ref="A5:I5"/>
    <mergeCell ref="A6:I6"/>
    <mergeCell ref="A3:I3"/>
    <mergeCell ref="A4:I4"/>
    <mergeCell ref="C104:I104"/>
    <mergeCell ref="C105:I105"/>
    <mergeCell ref="C110:I110"/>
    <mergeCell ref="A8:A9"/>
    <mergeCell ref="B8:B9"/>
    <mergeCell ref="C8:C9"/>
    <mergeCell ref="D8:D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2"/>
  <sheetViews>
    <sheetView zoomScalePageLayoutView="0" workbookViewId="0" topLeftCell="A4">
      <selection activeCell="K17" sqref="K17"/>
    </sheetView>
  </sheetViews>
  <sheetFormatPr defaultColWidth="9.140625" defaultRowHeight="15"/>
  <cols>
    <col min="1" max="1" width="5.57421875" style="0" customWidth="1"/>
    <col min="2" max="2" width="12.8515625" style="0" customWidth="1"/>
    <col min="13" max="15" width="10.57421875" style="0" bestFit="1" customWidth="1"/>
  </cols>
  <sheetData>
    <row r="2" spans="1:11" ht="15.75">
      <c r="A2" s="67" t="s">
        <v>150</v>
      </c>
      <c r="B2" s="67"/>
      <c r="C2" s="67"/>
      <c r="D2" s="38"/>
      <c r="E2" s="38"/>
      <c r="F2" s="38"/>
      <c r="G2" s="38"/>
      <c r="H2" s="38"/>
      <c r="I2" s="38"/>
      <c r="J2" s="38"/>
      <c r="K2" s="38"/>
    </row>
    <row r="3" spans="1:11" ht="15.75">
      <c r="A3" s="68" t="s">
        <v>151</v>
      </c>
      <c r="B3" s="68"/>
      <c r="C3" s="68"/>
      <c r="D3" s="38"/>
      <c r="E3" s="38"/>
      <c r="F3" s="38"/>
      <c r="G3" s="38"/>
      <c r="H3" s="38"/>
      <c r="I3" s="38"/>
      <c r="J3" s="38"/>
      <c r="K3" s="38"/>
    </row>
    <row r="4" spans="1:11" ht="15.75">
      <c r="A4" s="39"/>
      <c r="B4" s="69" t="s">
        <v>152</v>
      </c>
      <c r="C4" s="69"/>
      <c r="D4" s="69"/>
      <c r="E4" s="69"/>
      <c r="F4" s="69"/>
      <c r="G4" s="69"/>
      <c r="H4" s="69"/>
      <c r="I4" s="69"/>
      <c r="J4" s="69"/>
      <c r="K4" s="69"/>
    </row>
    <row r="5" spans="1:11" ht="15.75">
      <c r="A5" s="40"/>
      <c r="B5" s="69" t="s">
        <v>153</v>
      </c>
      <c r="C5" s="69"/>
      <c r="D5" s="69"/>
      <c r="E5" s="69"/>
      <c r="F5" s="69"/>
      <c r="G5" s="69"/>
      <c r="H5" s="69"/>
      <c r="I5" s="69"/>
      <c r="J5" s="69"/>
      <c r="K5" s="69"/>
    </row>
    <row r="6" spans="1:11" ht="15.75">
      <c r="A6" s="40"/>
      <c r="B6" s="69" t="s">
        <v>154</v>
      </c>
      <c r="C6" s="69"/>
      <c r="D6" s="69"/>
      <c r="E6" s="69"/>
      <c r="F6" s="69"/>
      <c r="G6" s="69"/>
      <c r="H6" s="69"/>
      <c r="I6" s="69"/>
      <c r="J6" s="69"/>
      <c r="K6" s="69"/>
    </row>
    <row r="7" spans="1:11" ht="15.75">
      <c r="A7" s="38"/>
      <c r="B7" s="41"/>
      <c r="C7" s="41"/>
      <c r="D7" s="38"/>
      <c r="E7" s="38"/>
      <c r="F7" s="38"/>
      <c r="G7" s="38"/>
      <c r="H7" s="38"/>
      <c r="I7" s="38"/>
      <c r="J7" s="38"/>
      <c r="K7" s="38"/>
    </row>
    <row r="8" spans="1:11" ht="16.5">
      <c r="A8" s="64" t="s">
        <v>85</v>
      </c>
      <c r="B8" s="64" t="s">
        <v>155</v>
      </c>
      <c r="C8" s="64" t="s">
        <v>156</v>
      </c>
      <c r="D8" s="64" t="s">
        <v>157</v>
      </c>
      <c r="E8" s="64" t="s">
        <v>158</v>
      </c>
      <c r="F8" s="64"/>
      <c r="G8" s="64"/>
      <c r="H8" s="64"/>
      <c r="I8" s="64"/>
      <c r="J8" s="64"/>
      <c r="K8" s="64" t="s">
        <v>159</v>
      </c>
    </row>
    <row r="9" spans="1:11" ht="49.5">
      <c r="A9" s="64"/>
      <c r="B9" s="64"/>
      <c r="C9" s="64"/>
      <c r="D9" s="64"/>
      <c r="E9" s="42" t="s">
        <v>160</v>
      </c>
      <c r="F9" s="42" t="s">
        <v>161</v>
      </c>
      <c r="G9" s="42" t="s">
        <v>162</v>
      </c>
      <c r="H9" s="42" t="s">
        <v>163</v>
      </c>
      <c r="I9" s="42" t="s">
        <v>164</v>
      </c>
      <c r="J9" s="42" t="s">
        <v>165</v>
      </c>
      <c r="K9" s="64"/>
    </row>
    <row r="10" spans="1:15" ht="16.5">
      <c r="A10" s="43">
        <v>1</v>
      </c>
      <c r="B10" s="44" t="s">
        <v>166</v>
      </c>
      <c r="C10" s="45">
        <v>83</v>
      </c>
      <c r="D10" s="45">
        <f>SUM(E10:J10)</f>
        <v>83</v>
      </c>
      <c r="E10" s="45">
        <v>4</v>
      </c>
      <c r="F10" s="45">
        <v>26</v>
      </c>
      <c r="G10" s="45">
        <v>52</v>
      </c>
      <c r="H10" s="45">
        <v>1</v>
      </c>
      <c r="I10" s="45">
        <v>0</v>
      </c>
      <c r="J10" s="45">
        <v>0</v>
      </c>
      <c r="K10" s="46">
        <v>2.76</v>
      </c>
      <c r="M10" s="84">
        <v>2.761445783132532</v>
      </c>
      <c r="N10" s="84">
        <v>5.7855421686747</v>
      </c>
      <c r="O10" s="84">
        <v>3.7819277108433726</v>
      </c>
    </row>
    <row r="11" spans="1:15" ht="16.5">
      <c r="A11" s="43">
        <v>2</v>
      </c>
      <c r="B11" s="44" t="s">
        <v>146</v>
      </c>
      <c r="C11" s="45">
        <v>83</v>
      </c>
      <c r="D11" s="45">
        <f>SUM(E11:J11)</f>
        <v>83</v>
      </c>
      <c r="E11" s="45">
        <v>1</v>
      </c>
      <c r="F11" s="45">
        <v>7</v>
      </c>
      <c r="G11" s="45">
        <v>19</v>
      </c>
      <c r="H11" s="45">
        <v>13</v>
      </c>
      <c r="I11" s="45">
        <v>19</v>
      </c>
      <c r="J11" s="45">
        <v>24</v>
      </c>
      <c r="K11" s="46">
        <v>5.79</v>
      </c>
      <c r="M11">
        <v>4</v>
      </c>
      <c r="N11">
        <v>1</v>
      </c>
      <c r="O11">
        <v>0</v>
      </c>
    </row>
    <row r="12" spans="1:15" ht="16.5">
      <c r="A12" s="43">
        <v>3</v>
      </c>
      <c r="B12" s="44" t="s">
        <v>167</v>
      </c>
      <c r="C12" s="45">
        <v>83</v>
      </c>
      <c r="D12" s="45">
        <f>SUM(E12:J12)</f>
        <v>83</v>
      </c>
      <c r="E12" s="43">
        <v>0</v>
      </c>
      <c r="F12" s="43">
        <v>17</v>
      </c>
      <c r="G12" s="43">
        <v>49</v>
      </c>
      <c r="H12" s="43">
        <v>13</v>
      </c>
      <c r="I12" s="43">
        <v>3</v>
      </c>
      <c r="J12" s="43">
        <v>1</v>
      </c>
      <c r="K12" s="47">
        <v>3.78</v>
      </c>
      <c r="M12">
        <v>26</v>
      </c>
      <c r="N12">
        <v>7</v>
      </c>
      <c r="O12">
        <v>17</v>
      </c>
    </row>
    <row r="13" spans="13:15" ht="15">
      <c r="M13">
        <v>52</v>
      </c>
      <c r="N13">
        <v>19</v>
      </c>
      <c r="O13">
        <v>49</v>
      </c>
    </row>
    <row r="14" spans="13:15" ht="15">
      <c r="M14">
        <v>1</v>
      </c>
      <c r="N14">
        <v>13</v>
      </c>
      <c r="O14">
        <v>13</v>
      </c>
    </row>
    <row r="15" spans="13:15" ht="15">
      <c r="M15">
        <v>0</v>
      </c>
      <c r="N15">
        <v>19</v>
      </c>
      <c r="O15">
        <v>3</v>
      </c>
    </row>
    <row r="16" spans="2:15" ht="15.75">
      <c r="B16" s="48"/>
      <c r="C16" s="38"/>
      <c r="D16" s="38"/>
      <c r="E16" s="38"/>
      <c r="F16" s="38"/>
      <c r="M16">
        <v>0</v>
      </c>
      <c r="N16">
        <v>24</v>
      </c>
      <c r="O16">
        <v>1</v>
      </c>
    </row>
    <row r="17" spans="7:10" ht="18.75">
      <c r="G17" s="65" t="s">
        <v>183</v>
      </c>
      <c r="H17" s="65"/>
      <c r="I17" s="65"/>
      <c r="J17" s="65"/>
    </row>
    <row r="18" spans="7:10" ht="15.75">
      <c r="G18" s="66" t="s">
        <v>168</v>
      </c>
      <c r="H18" s="66"/>
      <c r="I18" s="66"/>
      <c r="J18" s="66"/>
    </row>
    <row r="19" spans="7:10" ht="15.75">
      <c r="G19" s="49"/>
      <c r="H19" s="49"/>
      <c r="I19" s="49"/>
      <c r="J19" s="49"/>
    </row>
    <row r="20" spans="7:10" ht="15.75">
      <c r="G20" s="49"/>
      <c r="H20" s="49"/>
      <c r="I20" s="49"/>
      <c r="J20" s="49"/>
    </row>
    <row r="21" spans="7:10" ht="15.75">
      <c r="G21" s="49"/>
      <c r="H21" s="49"/>
      <c r="I21" s="49"/>
      <c r="J21" s="49"/>
    </row>
    <row r="22" spans="7:10" ht="15.75">
      <c r="G22" s="66" t="s">
        <v>84</v>
      </c>
      <c r="H22" s="66"/>
      <c r="I22" s="66"/>
      <c r="J22" s="66"/>
    </row>
  </sheetData>
  <sheetProtection/>
  <mergeCells count="14">
    <mergeCell ref="B8:B9"/>
    <mergeCell ref="C8:C9"/>
    <mergeCell ref="D8:D9"/>
    <mergeCell ref="E8:J8"/>
    <mergeCell ref="K8:K9"/>
    <mergeCell ref="G17:J17"/>
    <mergeCell ref="G18:J18"/>
    <mergeCell ref="G22:J22"/>
    <mergeCell ref="A2:C2"/>
    <mergeCell ref="A3:C3"/>
    <mergeCell ref="B4:K4"/>
    <mergeCell ref="B5:K5"/>
    <mergeCell ref="B6:K6"/>
    <mergeCell ref="A8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2018-10-29T03:26:23Z</cp:lastPrinted>
  <dcterms:created xsi:type="dcterms:W3CDTF">2017-12-11T13:17:25Z</dcterms:created>
  <dcterms:modified xsi:type="dcterms:W3CDTF">2018-10-29T04:08:04Z</dcterms:modified>
  <cp:category/>
  <cp:version/>
  <cp:contentType/>
  <cp:contentStatus/>
</cp:coreProperties>
</file>